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dlh11\Documents\presentations\security_culture\"/>
    </mc:Choice>
  </mc:AlternateContent>
  <bookViews>
    <workbookView xWindow="0" yWindow="0" windowWidth="22500" windowHeight="9360" tabRatio="893"/>
  </bookViews>
  <sheets>
    <sheet name="Boilerplate" sheetId="41" r:id="rId1"/>
    <sheet name="Maturity Levels" sheetId="42" r:id="rId2"/>
    <sheet name="Culture_Assessment" sheetId="37" r:id="rId3"/>
    <sheet name="Risk Scale" sheetId="40" r:id="rId4"/>
  </sheets>
  <definedNames>
    <definedName name="_xlnm._FilterDatabase" localSheetId="2" hidden="1">Culture_Assessment!$A$9:$J$9</definedName>
    <definedName name="OLE_LINK1" localSheetId="2">Culture_Assessment!#REF!</definedName>
    <definedName name="_xlnm.Print_Area" localSheetId="2">Culture_Assessment!$A$1:$J$47</definedName>
    <definedName name="_xlnm.Print_Titles" localSheetId="2">Culture_Assessment!$8:$9</definedName>
  </definedNames>
  <calcPr calcId="171027"/>
</workbook>
</file>

<file path=xl/calcChain.xml><?xml version="1.0" encoding="utf-8"?>
<calcChain xmlns="http://schemas.openxmlformats.org/spreadsheetml/2006/main">
  <c r="H33" i="37" l="1"/>
  <c r="I33" i="37" s="1"/>
  <c r="H32" i="37"/>
  <c r="I32" i="37" s="1"/>
  <c r="I10" i="37" l="1"/>
  <c r="H34" i="37" l="1"/>
  <c r="I34" i="37" s="1"/>
  <c r="H31" i="37"/>
  <c r="I31" i="37" s="1"/>
  <c r="H30" i="37"/>
  <c r="I30" i="37" s="1"/>
  <c r="H28" i="37"/>
  <c r="I28" i="37" s="1"/>
  <c r="H26" i="37"/>
  <c r="I26" i="37" s="1"/>
  <c r="H29" i="37"/>
  <c r="I29" i="37" s="1"/>
  <c r="H27" i="37"/>
  <c r="I27" i="37" s="1"/>
  <c r="H25" i="37"/>
  <c r="I25" i="37" s="1"/>
  <c r="H24" i="37"/>
  <c r="I24" i="37" s="1"/>
  <c r="H23" i="37"/>
  <c r="I23" i="37" s="1"/>
  <c r="H22" i="37"/>
  <c r="I22" i="37" s="1"/>
  <c r="H21" i="37"/>
  <c r="I21" i="37" s="1"/>
  <c r="H20" i="37"/>
  <c r="I20" i="37" s="1"/>
  <c r="H19" i="37"/>
  <c r="I19" i="37" s="1"/>
  <c r="H18" i="37"/>
  <c r="I18" i="37" s="1"/>
  <c r="H17" i="37"/>
  <c r="I17" i="37" s="1"/>
  <c r="H16" i="37"/>
  <c r="I16" i="37" s="1"/>
  <c r="H15" i="37"/>
  <c r="I15" i="37" s="1"/>
  <c r="H14" i="37"/>
  <c r="I14" i="37" s="1"/>
  <c r="H13" i="37"/>
  <c r="I13" i="37" s="1"/>
  <c r="H12" i="37"/>
  <c r="I12" i="37" s="1"/>
  <c r="H11" i="37"/>
  <c r="I11" i="37" s="1"/>
  <c r="A45" i="37"/>
  <c r="A43" i="37"/>
  <c r="A39" i="37"/>
  <c r="A37" i="37" l="1"/>
  <c r="A44" i="37"/>
  <c r="A47" i="37"/>
  <c r="A41" i="37" l="1"/>
  <c r="A38" i="37"/>
  <c r="A40" i="37" s="1"/>
</calcChain>
</file>

<file path=xl/sharedStrings.xml><?xml version="1.0" encoding="utf-8"?>
<sst xmlns="http://schemas.openxmlformats.org/spreadsheetml/2006/main" count="155" uniqueCount="114">
  <si>
    <t>Finding / Response / Notes</t>
  </si>
  <si>
    <t>Element</t>
  </si>
  <si>
    <t>Response Is -</t>
  </si>
  <si>
    <t>% Completion:</t>
  </si>
  <si>
    <t>Not Applicable:
Enter 1</t>
  </si>
  <si>
    <t>Item
#</t>
  </si>
  <si>
    <t>Risk
(scale of 
1 to 13)</t>
  </si>
  <si>
    <t>Ranking</t>
  </si>
  <si>
    <t>Starting Point (not to be used literally)</t>
  </si>
  <si>
    <t>Highly Unlikely</t>
  </si>
  <si>
    <t>Is just not going to occur no matter what.</t>
  </si>
  <si>
    <t>Negligible</t>
  </si>
  <si>
    <t>Unlikely to occur.</t>
  </si>
  <si>
    <t>Very low</t>
  </si>
  <si>
    <t>Likely to occur two/three times every five years.</t>
  </si>
  <si>
    <t>Low</t>
  </si>
  <si>
    <t>Likely to occur one every year or less.</t>
  </si>
  <si>
    <t>Medium</t>
  </si>
  <si>
    <t>Likely to occur once every six months or less.</t>
  </si>
  <si>
    <t>High</t>
  </si>
  <si>
    <t>Likely to occur once per month or less.</t>
  </si>
  <si>
    <t>Very high</t>
  </si>
  <si>
    <t>Likely to occur multiple times per month</t>
  </si>
  <si>
    <t>Extreme</t>
  </si>
  <si>
    <t>Likely to occur multiple times per day</t>
  </si>
  <si>
    <t>Impact Severity</t>
  </si>
  <si>
    <t>Insignificant</t>
  </si>
  <si>
    <t>Will have almost no impact if threat is realized and exploits vulnerability.</t>
  </si>
  <si>
    <t>Minor</t>
  </si>
  <si>
    <t>Will have some minor effect on the system.  It will require minimal effort to repair or reconfigure the system.</t>
  </si>
  <si>
    <t>Significant</t>
  </si>
  <si>
    <t>Will result in some tangible harm, albeit negligible and perhaps only noted by a few individuals or agencies.  May cause political embarrassment.  Will require some expenditure of resources to repair.</t>
  </si>
  <si>
    <t>Serious</t>
  </si>
  <si>
    <t>May cause damage to the reputation of system management, and/or notable loss of confidence in the system’s resources or services.  It will require expenditure of significant resources to repair.  May cause considerable system outage, and/or loss of connected customers or business confidence.  May result in compromise or large amount of Government information or services</t>
  </si>
  <si>
    <t>Critical</t>
  </si>
  <si>
    <t>May cause system extended outage or to be permanently closed, causing operations to resume in a Hot Site environment.  May result in complete compromise of Government agencies’ information or services.</t>
  </si>
  <si>
    <t>Risk Ranking</t>
  </si>
  <si>
    <t>Interpretation</t>
  </si>
  <si>
    <t>Moderate</t>
  </si>
  <si>
    <t>Likelihood of Occurrence</t>
  </si>
  <si>
    <t>Summary:</t>
  </si>
  <si>
    <t># Issues Not Addressed</t>
  </si>
  <si>
    <t># Issues Addressed</t>
  </si>
  <si>
    <t># Issues Not Applicable to Institution</t>
  </si>
  <si>
    <t>Complete? Enter 1</t>
  </si>
  <si>
    <t>Likelihood of Occurrence 
      (1 - 8)</t>
  </si>
  <si>
    <t>Impact
Severity 
      (1 - 5)</t>
  </si>
  <si>
    <t xml:space="preserve">Name of Client:  </t>
  </si>
  <si>
    <t xml:space="preserve">Date of Assessment:  </t>
  </si>
  <si>
    <t>Maturity 
(1-5)</t>
  </si>
  <si>
    <t>Maturity Risk</t>
  </si>
  <si>
    <t>Total Applicable Issues</t>
  </si>
  <si>
    <t>Total Risk</t>
  </si>
  <si>
    <t>Assessment</t>
  </si>
  <si>
    <t>Do we have a security culture?</t>
  </si>
  <si>
    <r>
      <t xml:space="preserve">Assessed by:  </t>
    </r>
    <r>
      <rPr>
        <sz val="10"/>
        <color rgb="FFFF0000"/>
        <rFont val="Arial"/>
        <family val="2"/>
      </rPr>
      <t>[Board of Directors | Risk Management</t>
    </r>
    <r>
      <rPr>
        <sz val="10"/>
        <color rgb="FF0000CC"/>
        <rFont val="Arial"/>
        <family val="2"/>
      </rPr>
      <t xml:space="preserve"> (or ERM) </t>
    </r>
    <r>
      <rPr>
        <sz val="10"/>
        <color rgb="FFFF0000"/>
        <rFont val="Arial"/>
        <family val="2"/>
      </rPr>
      <t>Committee | Technology Steering Committee | Incident Response Team | Information Security Officer]</t>
    </r>
  </si>
  <si>
    <t>Maturity Ranking</t>
  </si>
  <si>
    <t>Name</t>
  </si>
  <si>
    <t>Meaning</t>
  </si>
  <si>
    <t>First Iteration</t>
  </si>
  <si>
    <t>On the true Capability Maturity Model (CMM), this means we have created the first iteration of a process, document, etc.  But we'd be more accurate in saying, "we're just getting started."  We have taken our best stab at it, and are waiting to see if it "passes audit muster."  Many "baseline declarations" we have made since 06/30/15 would fall in this category.  For example:  "yes, we drew a few data flow diagrams, but we still don't see the value in them."</t>
  </si>
  <si>
    <t>Early Iterations</t>
  </si>
  <si>
    <t>On the true Capability Maturity Model (CMM), this means we have created the "first one or two iterations" of a process, policy, document, tool, etc. but we're still not confident we are doing what is required from a risk management perspective.  And we are not 100% certain it's working.  While you could line this up to "baseline" on the Cybersecurity Assessment Tool, this would be the last of the parallels to the tool.  For one, if you are at baseline and testing, you might be at the next level of maturity in your unique environment (because "baseline" may be sufficient risk mitigation.  At this level you may be at baseline, but not testing the controls that put you at baseline.)</t>
  </si>
  <si>
    <t>Testing</t>
  </si>
  <si>
    <t>Not only have we gotten past the early iterations, but we're testing repeatable processes, and while we may still be learning from those tests, we feel confident that we're enforcing controls "for the most part."  We may be "taking it to the next level."</t>
  </si>
  <si>
    <t>Enforcing</t>
  </si>
  <si>
    <t>Not only are we testing controls related to the processes, but we're now passing all tests and are confident that declared controls are fully enforced. There is no longer a "next level" to take it to.</t>
  </si>
  <si>
    <r>
      <rPr>
        <sz val="18"/>
        <color rgb="FF0000CC"/>
        <rFont val="Arial"/>
        <family val="2"/>
      </rPr>
      <t>Read First (Copyright, Template)</t>
    </r>
    <r>
      <rPr>
        <sz val="11"/>
        <color theme="1"/>
        <rFont val="Arial"/>
        <family val="2"/>
      </rPr>
      <t xml:space="preserve">
</t>
    </r>
    <r>
      <rPr>
        <b/>
        <sz val="10"/>
        <color theme="1"/>
        <rFont val="Arial"/>
        <family val="2"/>
      </rPr>
      <t>Purpose</t>
    </r>
    <r>
      <rPr>
        <sz val="10"/>
        <color theme="1"/>
        <rFont val="Arial"/>
        <family val="2"/>
      </rPr>
      <t xml:space="preserve">
• This is a “template” to be used as a “starting point” for the sake of helping you develop your own IT Governance Program.  
</t>
    </r>
    <r>
      <rPr>
        <b/>
        <sz val="10"/>
        <color theme="1"/>
        <rFont val="Arial"/>
        <family val="2"/>
      </rPr>
      <t>Copyright / Permission to Use</t>
    </r>
    <r>
      <rPr>
        <sz val="10"/>
        <color theme="1"/>
        <rFont val="Arial"/>
        <family val="2"/>
      </rPr>
      <t xml:space="preserve">
• Permission to use this document is conditional upon you receiving this template directly from an infotex consultant, infotex website or e-commerce site, or an infotex workshop / training presentation.
• By using this template either in its entirety or any portion thereof, you acknowledge that you agree to the terms of use as dictated in the “Transfer of Copyright Agreement” located at copyright.infotex.com.  This agreement establishes that when you customize this template to your specific needs, your organization may have copyright of the customized document.  However, infotex retains copyright to the template.  This agreement also establishes that you will not share this or any other template with third parties other than auditors and examiners.  You may not transfer ownership of the customized documents to any other organization without the express written permission of infotex..
</t>
    </r>
    <r>
      <rPr>
        <b/>
        <sz val="10"/>
        <color theme="1"/>
        <rFont val="Arial"/>
        <family val="2"/>
      </rPr>
      <t>Instructions</t>
    </r>
    <r>
      <rPr>
        <sz val="10"/>
        <color theme="1"/>
        <rFont val="Arial"/>
        <family val="2"/>
      </rPr>
      <t xml:space="preserve">
• Make sure to read through the template carefully as not all situations will pertain to your organization.  However, to assist you in customizing the document to your specific needs, we have attempted to color code areas that will need your special attention.  Color coding is as follows:
     o All areas needing customization and/or consideration are in red.    
     o Sections in blue are merely instructions or additional information for knowledge purposes and should be removed.
     o Sections in green are examples.
     o Sections that are in brown are optional sections according to our definition of best practices.  These sections may be removed if they do not match your needs.  If we have processed this boilerplate against the Cybersecurity Assessment Tool, the following color scheme replaces “brown”:
     o Maturity Colors
               Baseline (black)
             </t>
    </r>
    <r>
      <rPr>
        <sz val="10"/>
        <color rgb="FF7030A0"/>
        <rFont val="Arial"/>
        <family val="2"/>
      </rPr>
      <t xml:space="preserve">  Evolving (RGB 112, 48, 160)</t>
    </r>
    <r>
      <rPr>
        <sz val="10"/>
        <color theme="1"/>
        <rFont val="Arial"/>
        <family val="2"/>
      </rPr>
      <t xml:space="preserve">
               </t>
    </r>
    <r>
      <rPr>
        <sz val="10"/>
        <color rgb="FF0070C0"/>
        <rFont val="Arial"/>
        <family val="2"/>
      </rPr>
      <t>Intermediate (RGB 0, 112, 192)</t>
    </r>
    <r>
      <rPr>
        <sz val="10"/>
        <color theme="1"/>
        <rFont val="Arial"/>
        <family val="2"/>
      </rPr>
      <t xml:space="preserve">
               </t>
    </r>
    <r>
      <rPr>
        <sz val="10"/>
        <color rgb="FF964B00"/>
        <rFont val="Arial"/>
        <family val="2"/>
      </rPr>
      <t>Innovative (150, 75, 0)</t>
    </r>
    <r>
      <rPr>
        <sz val="10"/>
        <color theme="1"/>
        <rFont val="Arial"/>
        <family val="2"/>
      </rPr>
      <t xml:space="preserve">
• Note that you should confirm that all text has been changed to “black” before considering this template final for your organization.  If there are any sections in any other color than black, then all situations or customization has not been considered.
• This section (Templates) may be removed once the document has been customized, for at that time we turn ownership of the customized document over to you.
© Copyright 2000 - 2016 infotex, Inc.  All rights reserved.
© Copyright 2000 - 2016 </t>
    </r>
    <r>
      <rPr>
        <b/>
        <sz val="10"/>
        <color rgb="FF0000CC"/>
        <rFont val="Arial"/>
        <family val="2"/>
      </rPr>
      <t>i</t>
    </r>
    <r>
      <rPr>
        <b/>
        <sz val="10"/>
        <color theme="1"/>
        <rFont val="Arial"/>
        <family val="2"/>
      </rPr>
      <t>nfo</t>
    </r>
    <r>
      <rPr>
        <b/>
        <sz val="10"/>
        <color rgb="FF0000CC"/>
        <rFont val="Arial"/>
        <family val="2"/>
      </rPr>
      <t>t</t>
    </r>
    <r>
      <rPr>
        <b/>
        <sz val="10"/>
        <color theme="1"/>
        <rFont val="Arial"/>
        <family val="2"/>
      </rPr>
      <t>ex</t>
    </r>
    <r>
      <rPr>
        <sz val="10"/>
        <color theme="1"/>
        <rFont val="Arial"/>
        <family val="2"/>
      </rPr>
      <t>, Inc.  All rights reserved.</t>
    </r>
    <r>
      <rPr>
        <sz val="11"/>
        <color theme="1"/>
        <rFont val="Arial"/>
        <family val="2"/>
      </rPr>
      <t xml:space="preserve">
</t>
    </r>
  </si>
  <si>
    <t>Iterations:</t>
  </si>
  <si>
    <r>
      <t>Next Update Due:</t>
    </r>
    <r>
      <rPr>
        <sz val="12"/>
        <color rgb="FF0000FF"/>
        <rFont val="Times New Roman"/>
        <family val="1"/>
      </rPr>
      <t xml:space="preserve">  July 2017</t>
    </r>
  </si>
  <si>
    <t>Maturity Ratings:  1 - Not on Radar, 2 - First Iteration, 3 - Early Iterations, 4 - Testing, 5 - Enforcing</t>
  </si>
  <si>
    <t>In our organization, is security the responsibility of IT, or is it the responsibility of everyone?</t>
  </si>
  <si>
    <t>Do we make materials available to our customers, or do we enroll our customers into our security enthusiasm?</t>
  </si>
  <si>
    <t>Do we exceed our policies and procedures where it "makes sense from a risk/reward perspective" or do we see our policies as the most we will do.</t>
  </si>
  <si>
    <t>Does staffing reflect a security culture?  Is the bank comparing staff size to industry averages and making sure they have more than the average?  Does the bank compare compensation to industry averages and seek to pay more than the average?</t>
  </si>
  <si>
    <t>We see our examiners as consultants, and our audits as pre-examination examinations.</t>
  </si>
  <si>
    <t>Do we see our audits as "control self-assessments facilitated by an auditor" or do we protect against TMI?</t>
  </si>
  <si>
    <t>Do we risk-rank our to-do list and start with the greatest risk impact objectives?</t>
  </si>
  <si>
    <t>Were we already on threat feeds like FS-ISAC, Emerging Threats, US-Cert, etc; or did we finally sign up in order to "be at baseline?"</t>
  </si>
  <si>
    <t>Does our board see security as a customer service, or a customer inconvenience?</t>
  </si>
  <si>
    <t>Who took this assessment:  our Board of Directors | Risk Management (or ERM) Committee | Technology Steering Committee | Incident Response Team | Information Security Officer?</t>
  </si>
  <si>
    <t>Average Risk</t>
  </si>
  <si>
    <t>This would line up to "not at baseline" in the Cybersecurity Assessment Tool.  It means we didn't even know we needed to do it.</t>
  </si>
  <si>
    <t>Off Radar</t>
  </si>
  <si>
    <t xml:space="preserve">Let's look at our board minutes.  In the last year, how many different insertions were put there by the Information Security Officer?  &gt;15 = 5, &gt; 12 = 4, &gt; 8 = 3, &gt; 4 = 2, only 3 or less is a one (we're doing it only because we were told to do it.)  </t>
  </si>
  <si>
    <t>Does our management team see security as detracting from customer service, or does our management team see security awareness as an important customer service?</t>
  </si>
  <si>
    <t>Motives:  Do we provide customer training for legal risk mitigation purposes, compliance purposes, or because we know it's a good customer service?  Or all three?  What is our true motive?</t>
  </si>
  <si>
    <t>Do we work on a maturity basis, or a "yes/no" basis?</t>
  </si>
  <si>
    <t>How many iterations of the CAT have we already completed?</t>
  </si>
  <si>
    <t>Does our management team allow comprehension exercises?</t>
  </si>
  <si>
    <t>Do we have a good relationship with our examiners?</t>
  </si>
  <si>
    <t>How many people on our team read security blogs?</t>
  </si>
  <si>
    <t>Do we read articles written by members of our audit firm?</t>
  </si>
  <si>
    <t xml:space="preserve">In 4th quarter 2016, if more than 2, our maturity is at least a 3.  </t>
  </si>
  <si>
    <t>Maturity Risk*</t>
  </si>
  <si>
    <t>Total Maturity Risk*</t>
  </si>
  <si>
    <t>Average Maturity Risk*</t>
  </si>
  <si>
    <t>* Maturity Risk is residual risk after applying and maturing controls described as "elements."</t>
  </si>
  <si>
    <t>Note the Maturity Risk ranking.  If inherent risk would be a 13, the lowest level of maturity leaves the residual risk at a 13.</t>
  </si>
  <si>
    <t>But once we have our first iteration, residual risk comes down.</t>
  </si>
  <si>
    <t>Not until we're in the "Early Iterations" phase of maturing does the residual risk come down to "moderate."</t>
  </si>
  <si>
    <t>But not until we're regularly passing audit tests can we say residual risk is low.</t>
  </si>
  <si>
    <r>
      <t>Date of This Iteration:</t>
    </r>
    <r>
      <rPr>
        <sz val="12"/>
        <color rgb="FF0000FF"/>
        <rFont val="Times New Roman"/>
        <family val="1"/>
      </rPr>
      <t xml:space="preserve">  10/07/16</t>
    </r>
  </si>
  <si>
    <r>
      <t>Original Iteration:</t>
    </r>
    <r>
      <rPr>
        <sz val="12"/>
        <color rgb="FF0000FF"/>
        <rFont val="Times New Roman"/>
        <family val="1"/>
      </rPr>
      <t xml:space="preserve">  10/01/16</t>
    </r>
  </si>
  <si>
    <r>
      <t>Iteration #:</t>
    </r>
    <r>
      <rPr>
        <sz val="12"/>
        <color rgb="FF0000FF"/>
        <rFont val="Times New Roman"/>
        <family val="1"/>
      </rPr>
      <t xml:space="preserve">  3</t>
    </r>
  </si>
  <si>
    <t>Have we asked our board to help us establish the appropriate security culture at the bank?</t>
  </si>
  <si>
    <t>Have we held a discussion with our board and management team centered around "what is the appropriate security culture we should stive for?"</t>
  </si>
  <si>
    <t>Does management talk about Technology Risk Management in their day-to-day activities?  When we get together and really don't have to talk about security, but the topic comes up anyway:  Do we talk about the tactics of security, the compliance to-do's related to security, or do we talk about the philosophy of security?</t>
  </si>
  <si>
    <r>
      <t xml:space="preserve">List all we've discussed with:  </t>
    </r>
    <r>
      <rPr>
        <sz val="10"/>
        <color rgb="FFFF0000"/>
        <rFont val="Arial"/>
        <family val="2"/>
      </rPr>
      <t>[Board of Directors | Risk Management (or ERM) Committee | Technology Steering Committee | Incident Response Team | Information Security Officer]</t>
    </r>
  </si>
  <si>
    <r>
      <t xml:space="preserve">At what level:  </t>
    </r>
    <r>
      <rPr>
        <sz val="10"/>
        <color rgb="FFFF0000"/>
        <rFont val="Arial"/>
        <family val="2"/>
      </rPr>
      <t>[Board of Directors | Risk Management (or ERM) Committee | Technology Steering Committee | Incident Response Team | Information Security Officer]</t>
    </r>
  </si>
  <si>
    <t>Do we enthusiastically embrace new guidance or does it make our stomach's churn?  Are we on the FFIEC.gov press release mailing list (and is it considered part of our threat feed?)  When we get the press release announcing the new guidance, do we download it and read it?  Did we complete the cybersecurity assessment in 2015?</t>
  </si>
  <si>
    <t>Do we see new guidance as the release of a new album or book, or as a nuisance?</t>
  </si>
  <si>
    <t>Do we wait to be told, or do we "organically manage risk by getting out in front of the threats?"  Do we keep a formal security to-do list?  Does that list only have audit findings on it, or have we "gone beyond our auditors?"</t>
  </si>
  <si>
    <t>Do we already have cybersecurity insuranced? (Gets you to a 2).  If so, have we discussed that insurance package in our Incident Response Team meetings (to a 3) and have we documented various issues related to the insurance coverage, like support for forensics or credit monitoring, etc.  (Certificate of Insurance - 4, a full review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</si>
</sst>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0"/>
      <name val="Arial"/>
    </font>
    <font>
      <sz val="8"/>
      <name val="Arial"/>
      <family val="2"/>
    </font>
    <font>
      <b/>
      <sz val="10"/>
      <name val="Arial"/>
      <family val="2"/>
    </font>
    <font>
      <b/>
      <sz val="10"/>
      <color indexed="12"/>
      <name val="Arial"/>
      <family val="2"/>
    </font>
    <font>
      <b/>
      <sz val="12"/>
      <name val="Arial"/>
      <family val="2"/>
    </font>
    <font>
      <sz val="10"/>
      <color indexed="8"/>
      <name val="Arial"/>
      <family val="2"/>
    </font>
    <font>
      <b/>
      <sz val="10"/>
      <color indexed="8"/>
      <name val="Arial"/>
      <family val="2"/>
    </font>
    <font>
      <b/>
      <sz val="10"/>
      <color indexed="9"/>
      <name val="Arial"/>
      <family val="2"/>
    </font>
    <font>
      <sz val="10"/>
      <name val="Arial"/>
      <family val="2"/>
    </font>
    <font>
      <b/>
      <sz val="10.5"/>
      <color indexed="8"/>
      <name val="Arial"/>
      <family val="2"/>
    </font>
    <font>
      <sz val="10"/>
      <color indexed="10"/>
      <name val="Arial"/>
      <family val="2"/>
    </font>
    <font>
      <sz val="11"/>
      <color theme="1"/>
      <name val="Calibri"/>
      <family val="2"/>
      <scheme val="minor"/>
    </font>
    <font>
      <b/>
      <sz val="12"/>
      <color rgb="FFFF0000"/>
      <name val="Arial"/>
      <family val="2"/>
    </font>
    <font>
      <i/>
      <sz val="10"/>
      <name val="Arial"/>
      <family val="2"/>
    </font>
    <font>
      <sz val="10"/>
      <color rgb="FFFF0000"/>
      <name val="Arial"/>
      <family val="2"/>
    </font>
    <font>
      <sz val="10"/>
      <color rgb="FF0000CC"/>
      <name val="Arial"/>
      <family val="2"/>
    </font>
    <font>
      <sz val="11"/>
      <color theme="1"/>
      <name val="Arial"/>
      <family val="2"/>
    </font>
    <font>
      <sz val="18"/>
      <color rgb="FF0000CC"/>
      <name val="Arial"/>
      <family val="2"/>
    </font>
    <font>
      <b/>
      <sz val="10"/>
      <color theme="1"/>
      <name val="Arial"/>
      <family val="2"/>
    </font>
    <font>
      <sz val="10"/>
      <color theme="1"/>
      <name val="Arial"/>
      <family val="2"/>
    </font>
    <font>
      <sz val="10"/>
      <color rgb="FF7030A0"/>
      <name val="Arial"/>
      <family val="2"/>
    </font>
    <font>
      <sz val="10"/>
      <color rgb="FF0070C0"/>
      <name val="Arial"/>
      <family val="2"/>
    </font>
    <font>
      <sz val="10"/>
      <color rgb="FF964B00"/>
      <name val="Arial"/>
      <family val="2"/>
    </font>
    <font>
      <b/>
      <sz val="10"/>
      <color rgb="FF0000CC"/>
      <name val="Arial"/>
      <family val="2"/>
    </font>
    <font>
      <b/>
      <sz val="12"/>
      <color rgb="FF0000FF"/>
      <name val="Times New Roman"/>
      <family val="1"/>
    </font>
    <font>
      <sz val="12"/>
      <color rgb="FF0000FF"/>
      <name val="Times New Roman"/>
      <family val="1"/>
    </font>
    <font>
      <i/>
      <sz val="10"/>
      <color indexed="8"/>
      <name val="Arial"/>
      <family val="2"/>
    </font>
    <font>
      <sz val="10"/>
      <color rgb="FF00B050"/>
      <name val="Arial"/>
      <family val="2"/>
    </font>
    <font>
      <b/>
      <sz val="10"/>
      <color theme="9" tint="-0.499984740745262"/>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rgb="FFFFFF9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39997558519241921"/>
        <bgColor indexed="64"/>
      </patternFill>
    </fill>
  </fills>
  <borders count="4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ck">
        <color indexed="64"/>
      </left>
      <right style="thin">
        <color indexed="64"/>
      </right>
      <top style="thick">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
    <xf numFmtId="0" fontId="0" fillId="0" borderId="0"/>
    <xf numFmtId="0" fontId="8" fillId="0" borderId="0"/>
    <xf numFmtId="0" fontId="11" fillId="0" borderId="0"/>
  </cellStyleXfs>
  <cellXfs count="129">
    <xf numFmtId="0" fontId="0" fillId="0" borderId="0" xfId="0"/>
    <xf numFmtId="0" fontId="0" fillId="0" borderId="0" xfId="0" applyAlignment="1">
      <alignment vertical="top"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2" fillId="2" borderId="2" xfId="0" applyFont="1" applyFill="1" applyBorder="1" applyAlignment="1">
      <alignment horizontal="center" vertical="center"/>
    </xf>
    <xf numFmtId="0" fontId="5" fillId="0" borderId="3" xfId="0" applyFont="1" applyBorder="1" applyAlignment="1">
      <alignment horizontal="center" vertical="top" wrapText="1"/>
    </xf>
    <xf numFmtId="0" fontId="5" fillId="0" borderId="1" xfId="0" applyFont="1" applyBorder="1" applyAlignment="1">
      <alignment vertical="top" wrapText="1"/>
    </xf>
    <xf numFmtId="0" fontId="5" fillId="0" borderId="0" xfId="0" applyFont="1" applyAlignment="1">
      <alignment vertical="top" wrapText="1"/>
    </xf>
    <xf numFmtId="1" fontId="3" fillId="0" borderId="0" xfId="0" applyNumberFormat="1" applyFont="1" applyAlignment="1">
      <alignment horizontal="center" vertical="top"/>
    </xf>
    <xf numFmtId="0" fontId="6"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0" fillId="0" borderId="1" xfId="0" applyBorder="1" applyAlignment="1">
      <alignment vertical="top" wrapText="1"/>
    </xf>
    <xf numFmtId="1" fontId="3" fillId="0" borderId="1" xfId="0" applyNumberFormat="1" applyFont="1" applyBorder="1" applyAlignment="1">
      <alignment horizontal="left" vertical="top"/>
    </xf>
    <xf numFmtId="1" fontId="5" fillId="0" borderId="1" xfId="0" applyNumberFormat="1" applyFont="1" applyBorder="1" applyAlignment="1">
      <alignment horizontal="center" vertical="top" wrapText="1"/>
    </xf>
    <xf numFmtId="165" fontId="5" fillId="0" borderId="1" xfId="0" applyNumberFormat="1" applyFont="1" applyBorder="1" applyAlignment="1">
      <alignment horizontal="center" vertical="top" wrapText="1"/>
    </xf>
    <xf numFmtId="0" fontId="5" fillId="3" borderId="23" xfId="0" applyFont="1" applyFill="1" applyBorder="1" applyAlignment="1">
      <alignment vertical="top" wrapText="1"/>
    </xf>
    <xf numFmtId="0" fontId="9" fillId="2" borderId="4" xfId="0" applyFont="1" applyFill="1" applyBorder="1" applyAlignment="1">
      <alignment horizontal="center" textRotation="90" wrapText="1"/>
    </xf>
    <xf numFmtId="0" fontId="10" fillId="0" borderId="3" xfId="0" applyFont="1" applyBorder="1" applyAlignment="1">
      <alignment horizontal="center" vertical="top" wrapText="1"/>
    </xf>
    <xf numFmtId="0" fontId="10" fillId="0" borderId="1" xfId="0" applyFont="1" applyBorder="1" applyAlignment="1">
      <alignment horizontal="center" vertical="top" wrapText="1"/>
    </xf>
    <xf numFmtId="1" fontId="3" fillId="0" borderId="23" xfId="0" applyNumberFormat="1" applyFont="1" applyBorder="1" applyAlignment="1">
      <alignment horizontal="center" vertical="top"/>
    </xf>
    <xf numFmtId="0" fontId="5" fillId="0" borderId="23" xfId="0" applyFont="1" applyBorder="1" applyAlignment="1">
      <alignment vertical="top" wrapText="1"/>
    </xf>
    <xf numFmtId="0" fontId="5" fillId="0" borderId="23" xfId="0" applyFont="1" applyBorder="1" applyAlignment="1">
      <alignment horizontal="center" vertical="top" wrapText="1"/>
    </xf>
    <xf numFmtId="1" fontId="3" fillId="0" borderId="29" xfId="0" applyNumberFormat="1" applyFont="1" applyBorder="1" applyAlignment="1">
      <alignment horizontal="center" vertical="top" wrapText="1"/>
    </xf>
    <xf numFmtId="0" fontId="5" fillId="0" borderId="30" xfId="0" applyFont="1" applyBorder="1" applyAlignment="1">
      <alignment horizontal="center" vertical="top" wrapText="1"/>
    </xf>
    <xf numFmtId="1" fontId="3" fillId="0" borderId="31" xfId="0" applyNumberFormat="1" applyFont="1" applyBorder="1" applyAlignment="1">
      <alignment horizontal="center" vertical="top" wrapText="1"/>
    </xf>
    <xf numFmtId="0" fontId="5" fillId="0" borderId="32" xfId="0" applyFont="1" applyBorder="1" applyAlignment="1">
      <alignment horizontal="center" vertical="top" wrapText="1"/>
    </xf>
    <xf numFmtId="1" fontId="3" fillId="0" borderId="31" xfId="0" applyNumberFormat="1" applyFont="1" applyBorder="1" applyAlignment="1">
      <alignment horizontal="center" vertical="top"/>
    </xf>
    <xf numFmtId="1" fontId="3" fillId="0" borderId="33" xfId="0" applyNumberFormat="1" applyFont="1" applyBorder="1" applyAlignment="1">
      <alignment horizontal="center" vertical="top" wrapText="1"/>
    </xf>
    <xf numFmtId="0" fontId="5" fillId="0" borderId="34" xfId="0" applyFont="1" applyBorder="1" applyAlignment="1">
      <alignment vertical="top" wrapText="1"/>
    </xf>
    <xf numFmtId="0" fontId="5" fillId="0" borderId="34" xfId="0" applyFont="1" applyBorder="1" applyAlignment="1">
      <alignment horizontal="center" vertical="top" wrapText="1"/>
    </xf>
    <xf numFmtId="0" fontId="10" fillId="0" borderId="34" xfId="0" applyFont="1" applyBorder="1" applyAlignment="1">
      <alignment horizontal="center" vertical="top" wrapText="1"/>
    </xf>
    <xf numFmtId="0" fontId="5" fillId="0" borderId="35" xfId="0" applyFont="1" applyBorder="1" applyAlignment="1">
      <alignment horizontal="center" vertical="top" wrapText="1"/>
    </xf>
    <xf numFmtId="0" fontId="8" fillId="0" borderId="1" xfId="0" applyFont="1" applyBorder="1" applyAlignment="1">
      <alignment horizontal="left" vertical="top" wrapText="1"/>
    </xf>
    <xf numFmtId="0" fontId="8" fillId="0" borderId="0" xfId="1"/>
    <xf numFmtId="0" fontId="8" fillId="0" borderId="5" xfId="1" applyFont="1" applyBorder="1" applyAlignment="1">
      <alignment horizontal="center"/>
    </xf>
    <xf numFmtId="0" fontId="8" fillId="0" borderId="6" xfId="1" applyFont="1" applyBorder="1"/>
    <xf numFmtId="0" fontId="8" fillId="0" borderId="7" xfId="1" applyFont="1" applyBorder="1"/>
    <xf numFmtId="0" fontId="8" fillId="0" borderId="14" xfId="1" applyFont="1" applyBorder="1" applyAlignment="1">
      <alignment horizontal="center"/>
    </xf>
    <xf numFmtId="0" fontId="7" fillId="4" borderId="14" xfId="1" applyFont="1" applyFill="1" applyBorder="1" applyAlignment="1">
      <alignment horizontal="center"/>
    </xf>
    <xf numFmtId="0" fontId="8" fillId="0" borderId="15" xfId="1" applyFont="1" applyBorder="1" applyAlignment="1">
      <alignment horizontal="center"/>
    </xf>
    <xf numFmtId="0" fontId="7" fillId="4" borderId="15" xfId="1" applyFont="1" applyFill="1" applyBorder="1" applyAlignment="1">
      <alignment horizontal="center"/>
    </xf>
    <xf numFmtId="0" fontId="8" fillId="0" borderId="16" xfId="1" applyFont="1" applyBorder="1" applyAlignment="1">
      <alignment horizontal="center"/>
    </xf>
    <xf numFmtId="0" fontId="7" fillId="4" borderId="16" xfId="1" applyFont="1" applyFill="1" applyBorder="1" applyAlignment="1">
      <alignment horizontal="center"/>
    </xf>
    <xf numFmtId="0" fontId="8" fillId="0" borderId="17" xfId="1" applyFont="1" applyBorder="1" applyAlignment="1">
      <alignment horizontal="center"/>
    </xf>
    <xf numFmtId="0" fontId="6" fillId="5" borderId="18" xfId="1" applyFont="1" applyFill="1" applyBorder="1" applyAlignment="1">
      <alignment horizontal="center"/>
    </xf>
    <xf numFmtId="0" fontId="8" fillId="0" borderId="19" xfId="1" applyFont="1" applyBorder="1" applyAlignment="1">
      <alignment horizontal="center"/>
    </xf>
    <xf numFmtId="0" fontId="6" fillId="5" borderId="20" xfId="1" applyFont="1" applyFill="1" applyBorder="1" applyAlignment="1">
      <alignment horizontal="center"/>
    </xf>
    <xf numFmtId="0" fontId="8" fillId="0" borderId="8" xfId="1" applyFont="1" applyBorder="1" applyAlignment="1">
      <alignment horizontal="center"/>
    </xf>
    <xf numFmtId="0" fontId="8" fillId="0" borderId="9" xfId="1" applyFont="1" applyBorder="1"/>
    <xf numFmtId="0" fontId="8" fillId="0" borderId="10" xfId="1" applyFont="1" applyBorder="1"/>
    <xf numFmtId="0" fontId="8" fillId="0" borderId="21" xfId="1" applyFont="1" applyBorder="1" applyAlignment="1">
      <alignment horizontal="center"/>
    </xf>
    <xf numFmtId="0" fontId="6" fillId="5" borderId="22" xfId="1" applyFont="1" applyFill="1" applyBorder="1" applyAlignment="1">
      <alignment horizontal="center"/>
    </xf>
    <xf numFmtId="0" fontId="8" fillId="0" borderId="17" xfId="1" applyFont="1" applyFill="1" applyBorder="1" applyAlignment="1">
      <alignment horizontal="center"/>
    </xf>
    <xf numFmtId="0" fontId="6" fillId="6" borderId="18" xfId="1" applyFont="1" applyFill="1" applyBorder="1" applyAlignment="1">
      <alignment horizontal="center"/>
    </xf>
    <xf numFmtId="0" fontId="8" fillId="0" borderId="21" xfId="1" applyFont="1" applyFill="1" applyBorder="1" applyAlignment="1">
      <alignment horizontal="center"/>
    </xf>
    <xf numFmtId="0" fontId="6" fillId="6" borderId="22" xfId="1" applyFont="1" applyFill="1" applyBorder="1" applyAlignment="1">
      <alignment horizontal="center"/>
    </xf>
    <xf numFmtId="0" fontId="6" fillId="7" borderId="18" xfId="1" applyFont="1" applyFill="1" applyBorder="1" applyAlignment="1">
      <alignment horizontal="center"/>
    </xf>
    <xf numFmtId="0" fontId="6" fillId="7" borderId="22" xfId="1" applyFont="1" applyFill="1" applyBorder="1" applyAlignment="1">
      <alignment horizontal="center"/>
    </xf>
    <xf numFmtId="0" fontId="8" fillId="0" borderId="0" xfId="1" applyAlignment="1">
      <alignment horizontal="center"/>
    </xf>
    <xf numFmtId="0" fontId="8" fillId="0" borderId="5" xfId="1" applyFont="1" applyBorder="1" applyAlignment="1">
      <alignment horizontal="center" vertical="top"/>
    </xf>
    <xf numFmtId="0" fontId="8" fillId="0" borderId="6" xfId="1" applyFont="1" applyBorder="1" applyAlignment="1">
      <alignment horizontal="center" vertical="top"/>
    </xf>
    <xf numFmtId="0" fontId="8" fillId="0" borderId="7" xfId="1" applyFont="1" applyBorder="1" applyAlignment="1">
      <alignment wrapText="1"/>
    </xf>
    <xf numFmtId="0" fontId="8" fillId="0" borderId="0" xfId="1" applyFont="1"/>
    <xf numFmtId="0" fontId="8" fillId="0" borderId="8" xfId="1" applyFont="1" applyBorder="1" applyAlignment="1">
      <alignment horizontal="center" vertical="top"/>
    </xf>
    <xf numFmtId="0" fontId="8" fillId="0" borderId="9" xfId="1" applyFont="1" applyBorder="1" applyAlignment="1">
      <alignment horizontal="center" vertical="top"/>
    </xf>
    <xf numFmtId="0" fontId="8" fillId="0" borderId="10" xfId="1" applyFont="1" applyBorder="1" applyAlignment="1">
      <alignment wrapText="1"/>
    </xf>
    <xf numFmtId="0" fontId="16" fillId="8" borderId="0" xfId="2" applyFont="1" applyFill="1" applyAlignment="1">
      <alignment vertical="top" wrapText="1"/>
    </xf>
    <xf numFmtId="0" fontId="11" fillId="0" borderId="0" xfId="2"/>
    <xf numFmtId="0" fontId="24" fillId="0" borderId="0" xfId="1" applyFont="1" applyAlignment="1">
      <alignment vertical="center"/>
    </xf>
    <xf numFmtId="0" fontId="25" fillId="0" borderId="0" xfId="1" applyFont="1" applyAlignment="1">
      <alignment vertical="center"/>
    </xf>
    <xf numFmtId="0" fontId="6" fillId="2" borderId="2" xfId="0" applyFont="1" applyFill="1" applyBorder="1" applyAlignment="1">
      <alignment horizontal="center" vertical="center" wrapText="1"/>
    </xf>
    <xf numFmtId="0" fontId="7" fillId="4" borderId="36" xfId="1" applyFont="1" applyFill="1" applyBorder="1" applyAlignment="1">
      <alignment horizontal="center"/>
    </xf>
    <xf numFmtId="0" fontId="7" fillId="4" borderId="37" xfId="1" applyFont="1" applyFill="1" applyBorder="1" applyAlignment="1">
      <alignment horizontal="center"/>
    </xf>
    <xf numFmtId="0" fontId="6" fillId="5" borderId="36" xfId="1" applyFont="1" applyFill="1" applyBorder="1" applyAlignment="1">
      <alignment horizontal="center"/>
    </xf>
    <xf numFmtId="0" fontId="6" fillId="5" borderId="37" xfId="1" applyFont="1" applyFill="1" applyBorder="1" applyAlignment="1">
      <alignment horizontal="center"/>
    </xf>
    <xf numFmtId="0" fontId="6" fillId="5" borderId="38" xfId="1" applyFont="1" applyFill="1" applyBorder="1" applyAlignment="1">
      <alignment horizontal="center"/>
    </xf>
    <xf numFmtId="0" fontId="6" fillId="6" borderId="36" xfId="1" applyFont="1" applyFill="1" applyBorder="1" applyAlignment="1">
      <alignment horizontal="center"/>
    </xf>
    <xf numFmtId="0" fontId="6" fillId="6" borderId="37" xfId="1" applyFont="1" applyFill="1" applyBorder="1" applyAlignment="1">
      <alignment horizontal="center"/>
    </xf>
    <xf numFmtId="0" fontId="8" fillId="0" borderId="40" xfId="1" applyFont="1" applyBorder="1" applyAlignment="1">
      <alignment horizontal="center"/>
    </xf>
    <xf numFmtId="0" fontId="8" fillId="0" borderId="41" xfId="1" applyFont="1" applyBorder="1" applyAlignment="1">
      <alignment horizontal="center"/>
    </xf>
    <xf numFmtId="0" fontId="8" fillId="0" borderId="42" xfId="1" applyFont="1" applyBorder="1" applyAlignment="1">
      <alignment horizontal="center"/>
    </xf>
    <xf numFmtId="0" fontId="8" fillId="0" borderId="40" xfId="1" applyFont="1" applyFill="1" applyBorder="1" applyAlignment="1">
      <alignment horizontal="center"/>
    </xf>
    <xf numFmtId="0" fontId="8" fillId="0" borderId="41" xfId="1" applyFont="1" applyFill="1" applyBorder="1" applyAlignment="1">
      <alignment horizontal="center"/>
    </xf>
    <xf numFmtId="0" fontId="8" fillId="0" borderId="43" xfId="1" applyFont="1" applyFill="1" applyBorder="1" applyAlignment="1">
      <alignment horizontal="center"/>
    </xf>
    <xf numFmtId="0" fontId="6" fillId="6" borderId="44" xfId="1" applyFont="1" applyFill="1" applyBorder="1" applyAlignment="1">
      <alignment horizontal="center"/>
    </xf>
    <xf numFmtId="0" fontId="7" fillId="9" borderId="11" xfId="1" applyFont="1" applyFill="1" applyBorder="1" applyAlignment="1">
      <alignment horizontal="center" vertical="center" wrapText="1"/>
    </xf>
    <xf numFmtId="0" fontId="7" fillId="9" borderId="12" xfId="1" applyFont="1" applyFill="1" applyBorder="1" applyAlignment="1">
      <alignment horizontal="center" vertical="center" wrapText="1"/>
    </xf>
    <xf numFmtId="0" fontId="7" fillId="9" borderId="13" xfId="1" applyFont="1" applyFill="1" applyBorder="1" applyAlignment="1">
      <alignment horizontal="center" vertical="center" wrapText="1"/>
    </xf>
    <xf numFmtId="0" fontId="7" fillId="10" borderId="39" xfId="1" applyFont="1" applyFill="1" applyBorder="1" applyAlignment="1">
      <alignment horizontal="center" vertical="center" wrapText="1"/>
    </xf>
    <xf numFmtId="0" fontId="7" fillId="10" borderId="12" xfId="1" applyFont="1" applyFill="1" applyBorder="1" applyAlignment="1">
      <alignment horizontal="center" vertical="center"/>
    </xf>
    <xf numFmtId="0" fontId="7" fillId="9" borderId="12" xfId="1" applyFont="1" applyFill="1" applyBorder="1" applyAlignment="1">
      <alignment horizontal="center" vertical="center"/>
    </xf>
    <xf numFmtId="0" fontId="7" fillId="9" borderId="11" xfId="1" applyFont="1" applyFill="1" applyBorder="1" applyAlignment="1">
      <alignment vertical="center"/>
    </xf>
    <xf numFmtId="0" fontId="7" fillId="9" borderId="13" xfId="1" applyFont="1" applyFill="1" applyBorder="1" applyAlignment="1">
      <alignment horizontal="center" vertical="center"/>
    </xf>
    <xf numFmtId="0" fontId="8" fillId="0" borderId="3" xfId="0" applyFont="1" applyBorder="1" applyAlignment="1">
      <alignment vertical="top" wrapText="1"/>
    </xf>
    <xf numFmtId="0" fontId="8" fillId="0" borderId="1" xfId="0" applyFont="1" applyBorder="1" applyAlignment="1">
      <alignment vertical="top" wrapText="1"/>
    </xf>
    <xf numFmtId="0" fontId="8" fillId="0" borderId="34" xfId="0" applyFont="1" applyBorder="1" applyAlignment="1">
      <alignment vertical="top" wrapText="1"/>
    </xf>
    <xf numFmtId="0" fontId="26" fillId="0" borderId="1" xfId="0" applyFont="1" applyBorder="1" applyAlignment="1">
      <alignment horizontal="right" vertical="top"/>
    </xf>
    <xf numFmtId="0" fontId="15" fillId="0" borderId="3" xfId="0" applyFont="1" applyBorder="1" applyAlignment="1">
      <alignment horizontal="left" vertical="top" wrapText="1"/>
    </xf>
    <xf numFmtId="0" fontId="15" fillId="0" borderId="1" xfId="0" applyFont="1" applyFill="1" applyBorder="1" applyAlignment="1">
      <alignment vertical="top" wrapText="1"/>
    </xf>
    <xf numFmtId="0" fontId="15" fillId="0" borderId="1" xfId="0" applyFont="1" applyBorder="1" applyAlignment="1">
      <alignment vertical="top" wrapText="1"/>
    </xf>
    <xf numFmtId="0" fontId="27" fillId="0" borderId="3" xfId="0" applyFont="1" applyBorder="1" applyAlignment="1">
      <alignment horizontal="center" vertical="top" wrapText="1"/>
    </xf>
    <xf numFmtId="0" fontId="27" fillId="0" borderId="1" xfId="0" applyFont="1" applyBorder="1" applyAlignment="1">
      <alignment horizontal="center" vertical="top" wrapText="1"/>
    </xf>
    <xf numFmtId="0" fontId="27" fillId="0" borderId="34" xfId="0" applyFont="1" applyBorder="1" applyAlignment="1">
      <alignment horizontal="center" vertical="top" wrapText="1"/>
    </xf>
    <xf numFmtId="1" fontId="19" fillId="0" borderId="1" xfId="0" applyNumberFormat="1" applyFont="1" applyBorder="1" applyAlignment="1">
      <alignment horizontal="center" vertical="top" wrapText="1"/>
    </xf>
    <xf numFmtId="1" fontId="19" fillId="0" borderId="34" xfId="0" applyNumberFormat="1" applyFont="1" applyBorder="1" applyAlignment="1">
      <alignment horizontal="center" vertical="top" wrapText="1"/>
    </xf>
    <xf numFmtId="0" fontId="14" fillId="0" borderId="3" xfId="0" applyFont="1" applyBorder="1" applyAlignment="1">
      <alignment horizontal="center" vertical="top" wrapText="1"/>
    </xf>
    <xf numFmtId="0" fontId="14" fillId="0" borderId="1" xfId="0" applyFont="1" applyBorder="1" applyAlignment="1">
      <alignment horizontal="center" vertical="top" wrapText="1"/>
    </xf>
    <xf numFmtId="0" fontId="14" fillId="0" borderId="34" xfId="0" applyFont="1" applyBorder="1" applyAlignment="1">
      <alignment horizontal="center" vertical="top" wrapText="1"/>
    </xf>
    <xf numFmtId="0" fontId="28" fillId="11" borderId="11" xfId="1" applyFont="1" applyFill="1" applyBorder="1" applyAlignment="1">
      <alignment horizontal="center" vertical="center" wrapText="1"/>
    </xf>
    <xf numFmtId="0" fontId="28" fillId="11" borderId="12" xfId="1" applyFont="1" applyFill="1" applyBorder="1" applyAlignment="1">
      <alignment horizontal="center" vertical="center" wrapText="1"/>
    </xf>
    <xf numFmtId="0" fontId="28" fillId="11" borderId="13" xfId="1" applyFont="1" applyFill="1" applyBorder="1" applyAlignment="1">
      <alignment horizontal="center" vertical="center" wrapText="1"/>
    </xf>
    <xf numFmtId="1" fontId="3" fillId="0" borderId="45" xfId="0" applyNumberFormat="1" applyFont="1" applyBorder="1" applyAlignment="1">
      <alignment horizontal="center" vertical="top" wrapText="1"/>
    </xf>
    <xf numFmtId="0" fontId="0" fillId="0" borderId="46" xfId="0" applyBorder="1" applyAlignment="1">
      <alignment vertical="top" wrapText="1"/>
    </xf>
    <xf numFmtId="0" fontId="15" fillId="0" borderId="46" xfId="0" applyFont="1" applyBorder="1" applyAlignment="1">
      <alignment vertical="top" wrapText="1"/>
    </xf>
    <xf numFmtId="0" fontId="5" fillId="0" borderId="46" xfId="0" applyFont="1" applyBorder="1" applyAlignment="1">
      <alignment horizontal="center" vertical="top" wrapText="1"/>
    </xf>
    <xf numFmtId="0" fontId="5" fillId="0" borderId="47" xfId="0" applyFont="1" applyBorder="1" applyAlignment="1">
      <alignment horizontal="center" vertical="top" wrapText="1"/>
    </xf>
    <xf numFmtId="0" fontId="4"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3" fillId="0" borderId="0" xfId="0" applyFont="1" applyAlignment="1">
      <alignment horizontal="center"/>
    </xf>
    <xf numFmtId="2" fontId="2" fillId="0" borderId="0" xfId="0" applyNumberFormat="1" applyFont="1" applyAlignment="1">
      <alignment horizontal="left"/>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28" xfId="0" applyFont="1" applyFill="1" applyBorder="1" applyAlignment="1">
      <alignment horizontal="center"/>
    </xf>
    <xf numFmtId="1" fontId="0" fillId="0" borderId="24" xfId="0" applyNumberFormat="1" applyBorder="1" applyAlignment="1">
      <alignment horizontal="center"/>
    </xf>
    <xf numFmtId="1" fontId="0" fillId="0" borderId="25" xfId="0" applyNumberFormat="1" applyBorder="1" applyAlignment="1">
      <alignment horizontal="center"/>
    </xf>
    <xf numFmtId="0" fontId="12" fillId="0" borderId="0" xfId="0" applyFont="1" applyAlignment="1">
      <alignment horizontal="center"/>
    </xf>
  </cellXfs>
  <cellStyles count="3">
    <cellStyle name="Normal" xfId="0" builtinId="0"/>
    <cellStyle name="Normal 2" xfId="1"/>
    <cellStyle name="Normal 5"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4392164-F456-4E10-9051-AEE38640565A}" type="doc">
      <dgm:prSet loTypeId="urn:microsoft.com/office/officeart/2005/8/layout/chevron1" loCatId="process" qsTypeId="urn:microsoft.com/office/officeart/2005/8/quickstyle/simple5" qsCatId="simple" csTypeId="urn:microsoft.com/office/officeart/2005/8/colors/accent6_2" csCatId="accent6" phldr="1"/>
      <dgm:spPr/>
    </dgm:pt>
    <dgm:pt modelId="{0E8DE05B-0768-486F-9537-AC42FDC708A7}">
      <dgm:prSet phldrT="[Text]"/>
      <dgm:spPr/>
      <dgm:t>
        <a:bodyPr/>
        <a:lstStyle/>
        <a:p>
          <a:r>
            <a:rPr lang="en-US" dirty="0"/>
            <a:t>Off Radar</a:t>
          </a:r>
        </a:p>
      </dgm:t>
    </dgm:pt>
    <dgm:pt modelId="{8645F2B4-9C9C-4BE7-BDF4-D9BBF7BEA831}" type="parTrans" cxnId="{5B1BCB4E-E159-4841-B155-0F64FD0E9BF4}">
      <dgm:prSet/>
      <dgm:spPr/>
      <dgm:t>
        <a:bodyPr/>
        <a:lstStyle/>
        <a:p>
          <a:endParaRPr lang="en-US"/>
        </a:p>
      </dgm:t>
    </dgm:pt>
    <dgm:pt modelId="{0873F9B9-69D0-4792-8B76-D8A387C39010}" type="sibTrans" cxnId="{5B1BCB4E-E159-4841-B155-0F64FD0E9BF4}">
      <dgm:prSet/>
      <dgm:spPr/>
      <dgm:t>
        <a:bodyPr/>
        <a:lstStyle/>
        <a:p>
          <a:endParaRPr lang="en-US"/>
        </a:p>
      </dgm:t>
    </dgm:pt>
    <dgm:pt modelId="{B6BB2507-A553-43A1-A565-9FF22EC01990}">
      <dgm:prSet phldrT="[Text]"/>
      <dgm:spPr/>
      <dgm:t>
        <a:bodyPr/>
        <a:lstStyle/>
        <a:p>
          <a:r>
            <a:rPr lang="en-US" dirty="0"/>
            <a:t>Testing</a:t>
          </a:r>
        </a:p>
      </dgm:t>
    </dgm:pt>
    <dgm:pt modelId="{8F4CC58A-C698-463C-9DA5-BEFE91AB0938}" type="parTrans" cxnId="{21E41E11-907C-4883-8E61-2CDB323C745E}">
      <dgm:prSet/>
      <dgm:spPr/>
      <dgm:t>
        <a:bodyPr/>
        <a:lstStyle/>
        <a:p>
          <a:endParaRPr lang="en-US"/>
        </a:p>
      </dgm:t>
    </dgm:pt>
    <dgm:pt modelId="{D45F3637-9FDB-43D6-BE7F-CD9D4763F050}" type="sibTrans" cxnId="{21E41E11-907C-4883-8E61-2CDB323C745E}">
      <dgm:prSet/>
      <dgm:spPr/>
      <dgm:t>
        <a:bodyPr/>
        <a:lstStyle/>
        <a:p>
          <a:endParaRPr lang="en-US"/>
        </a:p>
      </dgm:t>
    </dgm:pt>
    <dgm:pt modelId="{BE64D45F-C4D0-450C-872E-C29A1D7C6116}">
      <dgm:prSet phldrT="[Text]"/>
      <dgm:spPr/>
      <dgm:t>
        <a:bodyPr/>
        <a:lstStyle/>
        <a:p>
          <a:r>
            <a:rPr lang="en-US" dirty="0"/>
            <a:t>Enforcing</a:t>
          </a:r>
        </a:p>
      </dgm:t>
    </dgm:pt>
    <dgm:pt modelId="{DCC8C407-2A40-467D-B4ED-00C6FD3044CC}" type="parTrans" cxnId="{ED99655C-E792-42AD-80E9-23024E2F247C}">
      <dgm:prSet/>
      <dgm:spPr/>
      <dgm:t>
        <a:bodyPr/>
        <a:lstStyle/>
        <a:p>
          <a:endParaRPr lang="en-US"/>
        </a:p>
      </dgm:t>
    </dgm:pt>
    <dgm:pt modelId="{85A30E63-AF22-4F03-9212-807D61124A35}" type="sibTrans" cxnId="{ED99655C-E792-42AD-80E9-23024E2F247C}">
      <dgm:prSet/>
      <dgm:spPr/>
      <dgm:t>
        <a:bodyPr/>
        <a:lstStyle/>
        <a:p>
          <a:endParaRPr lang="en-US"/>
        </a:p>
      </dgm:t>
    </dgm:pt>
    <dgm:pt modelId="{4724CB07-8EF9-441C-9CA4-13222852F755}">
      <dgm:prSet/>
      <dgm:spPr/>
      <dgm:t>
        <a:bodyPr/>
        <a:lstStyle/>
        <a:p>
          <a:r>
            <a:rPr lang="en-US" dirty="0"/>
            <a:t>First Iteration</a:t>
          </a:r>
        </a:p>
      </dgm:t>
    </dgm:pt>
    <dgm:pt modelId="{26945E9B-F7CB-4A93-B921-A1BC898350FD}" type="parTrans" cxnId="{FBA0404E-B5A6-4DD8-837D-19B8D89C0DAD}">
      <dgm:prSet/>
      <dgm:spPr/>
      <dgm:t>
        <a:bodyPr/>
        <a:lstStyle/>
        <a:p>
          <a:endParaRPr lang="en-US"/>
        </a:p>
      </dgm:t>
    </dgm:pt>
    <dgm:pt modelId="{9A866F98-D5A4-45F1-8134-0F926174108D}" type="sibTrans" cxnId="{FBA0404E-B5A6-4DD8-837D-19B8D89C0DAD}">
      <dgm:prSet/>
      <dgm:spPr/>
      <dgm:t>
        <a:bodyPr/>
        <a:lstStyle/>
        <a:p>
          <a:endParaRPr lang="en-US"/>
        </a:p>
      </dgm:t>
    </dgm:pt>
    <dgm:pt modelId="{9DCE3701-D9C3-45E2-BA3F-971637CCF49D}">
      <dgm:prSet/>
      <dgm:spPr/>
      <dgm:t>
        <a:bodyPr/>
        <a:lstStyle/>
        <a:p>
          <a:r>
            <a:rPr lang="en-US" dirty="0"/>
            <a:t>Early</a:t>
          </a:r>
          <a:br>
            <a:rPr lang="en-US" dirty="0"/>
          </a:br>
          <a:r>
            <a:rPr lang="en-US" dirty="0"/>
            <a:t>Iterations</a:t>
          </a:r>
        </a:p>
      </dgm:t>
    </dgm:pt>
    <dgm:pt modelId="{3EA64A61-94D7-4267-958B-F888FD77814E}" type="parTrans" cxnId="{BD53FCBD-4291-4C8C-AFE3-283DB4266C29}">
      <dgm:prSet/>
      <dgm:spPr/>
      <dgm:t>
        <a:bodyPr/>
        <a:lstStyle/>
        <a:p>
          <a:endParaRPr lang="en-US"/>
        </a:p>
      </dgm:t>
    </dgm:pt>
    <dgm:pt modelId="{B4310DBB-161F-445F-9FCB-08A85180442A}" type="sibTrans" cxnId="{BD53FCBD-4291-4C8C-AFE3-283DB4266C29}">
      <dgm:prSet/>
      <dgm:spPr/>
      <dgm:t>
        <a:bodyPr/>
        <a:lstStyle/>
        <a:p>
          <a:endParaRPr lang="en-US"/>
        </a:p>
      </dgm:t>
    </dgm:pt>
    <dgm:pt modelId="{7497B688-293E-4D7A-A0A1-5726C072ED74}" type="pres">
      <dgm:prSet presAssocID="{74392164-F456-4E10-9051-AEE38640565A}" presName="Name0" presStyleCnt="0">
        <dgm:presLayoutVars>
          <dgm:dir/>
          <dgm:animLvl val="lvl"/>
          <dgm:resizeHandles val="exact"/>
        </dgm:presLayoutVars>
      </dgm:prSet>
      <dgm:spPr/>
    </dgm:pt>
    <dgm:pt modelId="{27F1C1FB-B381-49F8-9BAA-CCEA6AA6E4F9}" type="pres">
      <dgm:prSet presAssocID="{0E8DE05B-0768-486F-9537-AC42FDC708A7}" presName="parTxOnly" presStyleLbl="node1" presStyleIdx="0" presStyleCnt="5">
        <dgm:presLayoutVars>
          <dgm:chMax val="0"/>
          <dgm:chPref val="0"/>
          <dgm:bulletEnabled val="1"/>
        </dgm:presLayoutVars>
      </dgm:prSet>
      <dgm:spPr/>
    </dgm:pt>
    <dgm:pt modelId="{58DFEA2D-32D3-4C8F-A391-A31B94319DB4}" type="pres">
      <dgm:prSet presAssocID="{0873F9B9-69D0-4792-8B76-D8A387C39010}" presName="parTxOnlySpace" presStyleCnt="0"/>
      <dgm:spPr/>
    </dgm:pt>
    <dgm:pt modelId="{405B191D-25AD-4163-B4A6-7DE07C1E7FF2}" type="pres">
      <dgm:prSet presAssocID="{4724CB07-8EF9-441C-9CA4-13222852F755}" presName="parTxOnly" presStyleLbl="node1" presStyleIdx="1" presStyleCnt="5">
        <dgm:presLayoutVars>
          <dgm:chMax val="0"/>
          <dgm:chPref val="0"/>
          <dgm:bulletEnabled val="1"/>
        </dgm:presLayoutVars>
      </dgm:prSet>
      <dgm:spPr/>
    </dgm:pt>
    <dgm:pt modelId="{FF129520-28B4-4AC1-A767-FF019D00F343}" type="pres">
      <dgm:prSet presAssocID="{9A866F98-D5A4-45F1-8134-0F926174108D}" presName="parTxOnlySpace" presStyleCnt="0"/>
      <dgm:spPr/>
    </dgm:pt>
    <dgm:pt modelId="{B9F4E3A8-2659-40F3-BFAE-CFFD6390CE9B}" type="pres">
      <dgm:prSet presAssocID="{9DCE3701-D9C3-45E2-BA3F-971637CCF49D}" presName="parTxOnly" presStyleLbl="node1" presStyleIdx="2" presStyleCnt="5">
        <dgm:presLayoutVars>
          <dgm:chMax val="0"/>
          <dgm:chPref val="0"/>
          <dgm:bulletEnabled val="1"/>
        </dgm:presLayoutVars>
      </dgm:prSet>
      <dgm:spPr/>
    </dgm:pt>
    <dgm:pt modelId="{CCB83CF6-5193-4A40-8DCE-BFB90A9F0149}" type="pres">
      <dgm:prSet presAssocID="{B4310DBB-161F-445F-9FCB-08A85180442A}" presName="parTxOnlySpace" presStyleCnt="0"/>
      <dgm:spPr/>
    </dgm:pt>
    <dgm:pt modelId="{98877FBE-313C-498A-8C6B-EAC5605992B3}" type="pres">
      <dgm:prSet presAssocID="{B6BB2507-A553-43A1-A565-9FF22EC01990}" presName="parTxOnly" presStyleLbl="node1" presStyleIdx="3" presStyleCnt="5">
        <dgm:presLayoutVars>
          <dgm:chMax val="0"/>
          <dgm:chPref val="0"/>
          <dgm:bulletEnabled val="1"/>
        </dgm:presLayoutVars>
      </dgm:prSet>
      <dgm:spPr/>
    </dgm:pt>
    <dgm:pt modelId="{B6282666-FE84-4815-9ADE-EE0D0E1F1AE1}" type="pres">
      <dgm:prSet presAssocID="{D45F3637-9FDB-43D6-BE7F-CD9D4763F050}" presName="parTxOnlySpace" presStyleCnt="0"/>
      <dgm:spPr/>
    </dgm:pt>
    <dgm:pt modelId="{D26246B6-19D5-43C3-B50C-DDE936425CC3}" type="pres">
      <dgm:prSet presAssocID="{BE64D45F-C4D0-450C-872E-C29A1D7C6116}" presName="parTxOnly" presStyleLbl="node1" presStyleIdx="4" presStyleCnt="5">
        <dgm:presLayoutVars>
          <dgm:chMax val="0"/>
          <dgm:chPref val="0"/>
          <dgm:bulletEnabled val="1"/>
        </dgm:presLayoutVars>
      </dgm:prSet>
      <dgm:spPr/>
    </dgm:pt>
  </dgm:ptLst>
  <dgm:cxnLst>
    <dgm:cxn modelId="{ED99655C-E792-42AD-80E9-23024E2F247C}" srcId="{74392164-F456-4E10-9051-AEE38640565A}" destId="{BE64D45F-C4D0-450C-872E-C29A1D7C6116}" srcOrd="4" destOrd="0" parTransId="{DCC8C407-2A40-467D-B4ED-00C6FD3044CC}" sibTransId="{85A30E63-AF22-4F03-9212-807D61124A35}"/>
    <dgm:cxn modelId="{2623C19F-D591-4C62-A6B5-E72AACFDDC97}" type="presOf" srcId="{74392164-F456-4E10-9051-AEE38640565A}" destId="{7497B688-293E-4D7A-A0A1-5726C072ED74}" srcOrd="0" destOrd="0" presId="urn:microsoft.com/office/officeart/2005/8/layout/chevron1"/>
    <dgm:cxn modelId="{92F574E0-2452-4192-9605-B6F1553CBAE2}" type="presOf" srcId="{0E8DE05B-0768-486F-9537-AC42FDC708A7}" destId="{27F1C1FB-B381-49F8-9BAA-CCEA6AA6E4F9}" srcOrd="0" destOrd="0" presId="urn:microsoft.com/office/officeart/2005/8/layout/chevron1"/>
    <dgm:cxn modelId="{FBA0404E-B5A6-4DD8-837D-19B8D89C0DAD}" srcId="{74392164-F456-4E10-9051-AEE38640565A}" destId="{4724CB07-8EF9-441C-9CA4-13222852F755}" srcOrd="1" destOrd="0" parTransId="{26945E9B-F7CB-4A93-B921-A1BC898350FD}" sibTransId="{9A866F98-D5A4-45F1-8134-0F926174108D}"/>
    <dgm:cxn modelId="{804E9D24-F89F-4CC8-BD52-B71FE15EF472}" type="presOf" srcId="{BE64D45F-C4D0-450C-872E-C29A1D7C6116}" destId="{D26246B6-19D5-43C3-B50C-DDE936425CC3}" srcOrd="0" destOrd="0" presId="urn:microsoft.com/office/officeart/2005/8/layout/chevron1"/>
    <dgm:cxn modelId="{21E41E11-907C-4883-8E61-2CDB323C745E}" srcId="{74392164-F456-4E10-9051-AEE38640565A}" destId="{B6BB2507-A553-43A1-A565-9FF22EC01990}" srcOrd="3" destOrd="0" parTransId="{8F4CC58A-C698-463C-9DA5-BEFE91AB0938}" sibTransId="{D45F3637-9FDB-43D6-BE7F-CD9D4763F050}"/>
    <dgm:cxn modelId="{5B1BCB4E-E159-4841-B155-0F64FD0E9BF4}" srcId="{74392164-F456-4E10-9051-AEE38640565A}" destId="{0E8DE05B-0768-486F-9537-AC42FDC708A7}" srcOrd="0" destOrd="0" parTransId="{8645F2B4-9C9C-4BE7-BDF4-D9BBF7BEA831}" sibTransId="{0873F9B9-69D0-4792-8B76-D8A387C39010}"/>
    <dgm:cxn modelId="{EE3B7E12-CF40-4C7D-8540-3A072766BCA4}" type="presOf" srcId="{4724CB07-8EF9-441C-9CA4-13222852F755}" destId="{405B191D-25AD-4163-B4A6-7DE07C1E7FF2}" srcOrd="0" destOrd="0" presId="urn:microsoft.com/office/officeart/2005/8/layout/chevron1"/>
    <dgm:cxn modelId="{7BB88854-E148-4A38-AC9A-2D13F53E60B0}" type="presOf" srcId="{9DCE3701-D9C3-45E2-BA3F-971637CCF49D}" destId="{B9F4E3A8-2659-40F3-BFAE-CFFD6390CE9B}" srcOrd="0" destOrd="0" presId="urn:microsoft.com/office/officeart/2005/8/layout/chevron1"/>
    <dgm:cxn modelId="{8A5C99E4-490D-467F-BB4E-97DDF6780025}" type="presOf" srcId="{B6BB2507-A553-43A1-A565-9FF22EC01990}" destId="{98877FBE-313C-498A-8C6B-EAC5605992B3}" srcOrd="0" destOrd="0" presId="urn:microsoft.com/office/officeart/2005/8/layout/chevron1"/>
    <dgm:cxn modelId="{BD53FCBD-4291-4C8C-AFE3-283DB4266C29}" srcId="{74392164-F456-4E10-9051-AEE38640565A}" destId="{9DCE3701-D9C3-45E2-BA3F-971637CCF49D}" srcOrd="2" destOrd="0" parTransId="{3EA64A61-94D7-4267-958B-F888FD77814E}" sibTransId="{B4310DBB-161F-445F-9FCB-08A85180442A}"/>
    <dgm:cxn modelId="{0305A066-9D31-41D5-A4A5-F7DE356109CC}" type="presParOf" srcId="{7497B688-293E-4D7A-A0A1-5726C072ED74}" destId="{27F1C1FB-B381-49F8-9BAA-CCEA6AA6E4F9}" srcOrd="0" destOrd="0" presId="urn:microsoft.com/office/officeart/2005/8/layout/chevron1"/>
    <dgm:cxn modelId="{7CF856CC-E34F-49C5-BEAC-1F78AD57283E}" type="presParOf" srcId="{7497B688-293E-4D7A-A0A1-5726C072ED74}" destId="{58DFEA2D-32D3-4C8F-A391-A31B94319DB4}" srcOrd="1" destOrd="0" presId="urn:microsoft.com/office/officeart/2005/8/layout/chevron1"/>
    <dgm:cxn modelId="{BD3434B4-E61C-43FB-A7AF-7CB9CB3671CF}" type="presParOf" srcId="{7497B688-293E-4D7A-A0A1-5726C072ED74}" destId="{405B191D-25AD-4163-B4A6-7DE07C1E7FF2}" srcOrd="2" destOrd="0" presId="urn:microsoft.com/office/officeart/2005/8/layout/chevron1"/>
    <dgm:cxn modelId="{B7967A64-D39E-473E-9EC8-AB78E5497529}" type="presParOf" srcId="{7497B688-293E-4D7A-A0A1-5726C072ED74}" destId="{FF129520-28B4-4AC1-A767-FF019D00F343}" srcOrd="3" destOrd="0" presId="urn:microsoft.com/office/officeart/2005/8/layout/chevron1"/>
    <dgm:cxn modelId="{C2EBAA66-1980-4F57-8209-092BFECA20AF}" type="presParOf" srcId="{7497B688-293E-4D7A-A0A1-5726C072ED74}" destId="{B9F4E3A8-2659-40F3-BFAE-CFFD6390CE9B}" srcOrd="4" destOrd="0" presId="urn:microsoft.com/office/officeart/2005/8/layout/chevron1"/>
    <dgm:cxn modelId="{B9973236-58AA-4B05-A0C7-3096D80FC67C}" type="presParOf" srcId="{7497B688-293E-4D7A-A0A1-5726C072ED74}" destId="{CCB83CF6-5193-4A40-8DCE-BFB90A9F0149}" srcOrd="5" destOrd="0" presId="urn:microsoft.com/office/officeart/2005/8/layout/chevron1"/>
    <dgm:cxn modelId="{0FECB2F0-9ED1-45E5-83CE-569FC641E0B9}" type="presParOf" srcId="{7497B688-293E-4D7A-A0A1-5726C072ED74}" destId="{98877FBE-313C-498A-8C6B-EAC5605992B3}" srcOrd="6" destOrd="0" presId="urn:microsoft.com/office/officeart/2005/8/layout/chevron1"/>
    <dgm:cxn modelId="{FE9B5610-D743-4AA1-981D-6155A2A0C806}" type="presParOf" srcId="{7497B688-293E-4D7A-A0A1-5726C072ED74}" destId="{B6282666-FE84-4815-9ADE-EE0D0E1F1AE1}" srcOrd="7" destOrd="0" presId="urn:microsoft.com/office/officeart/2005/8/layout/chevron1"/>
    <dgm:cxn modelId="{5E190CB0-CAB6-4E3D-8D9E-C41D56A4F05E}" type="presParOf" srcId="{7497B688-293E-4D7A-A0A1-5726C072ED74}" destId="{D26246B6-19D5-43C3-B50C-DDE936425CC3}" srcOrd="8"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7F1C1FB-B381-49F8-9BAA-CCEA6AA6E4F9}">
      <dsp:nvSpPr>
        <dsp:cNvPr id="0" name=""/>
        <dsp:cNvSpPr/>
      </dsp:nvSpPr>
      <dsp:spPr>
        <a:xfrm>
          <a:off x="1704" y="227609"/>
          <a:ext cx="1517046" cy="606818"/>
        </a:xfrm>
        <a:prstGeom prst="chevron">
          <a:avLst/>
        </a:prstGeom>
        <a:gradFill rotWithShape="0">
          <a:gsLst>
            <a:gs pos="0">
              <a:schemeClr val="accent6">
                <a:hueOff val="0"/>
                <a:satOff val="0"/>
                <a:lumOff val="0"/>
                <a:alphaOff val="0"/>
                <a:shade val="51000"/>
                <a:satMod val="130000"/>
              </a:schemeClr>
            </a:gs>
            <a:gs pos="80000">
              <a:schemeClr val="accent6">
                <a:hueOff val="0"/>
                <a:satOff val="0"/>
                <a:lumOff val="0"/>
                <a:alphaOff val="0"/>
                <a:shade val="93000"/>
                <a:satMod val="130000"/>
              </a:schemeClr>
            </a:gs>
            <a:gs pos="100000">
              <a:schemeClr val="accent6">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4008" tIns="21336" rIns="21336" bIns="21336" numCol="1" spcCol="1270" anchor="ctr" anchorCtr="0">
          <a:noAutofit/>
        </a:bodyPr>
        <a:lstStyle/>
        <a:p>
          <a:pPr marL="0" lvl="0" indent="0" algn="ctr" defTabSz="711200">
            <a:lnSpc>
              <a:spcPct val="90000"/>
            </a:lnSpc>
            <a:spcBef>
              <a:spcPct val="0"/>
            </a:spcBef>
            <a:spcAft>
              <a:spcPct val="35000"/>
            </a:spcAft>
            <a:buNone/>
          </a:pPr>
          <a:r>
            <a:rPr lang="en-US" sz="1600" kern="1200" dirty="0"/>
            <a:t>Off Radar</a:t>
          </a:r>
        </a:p>
      </dsp:txBody>
      <dsp:txXfrm>
        <a:off x="305113" y="227609"/>
        <a:ext cx="910228" cy="606818"/>
      </dsp:txXfrm>
    </dsp:sp>
    <dsp:sp modelId="{405B191D-25AD-4163-B4A6-7DE07C1E7FF2}">
      <dsp:nvSpPr>
        <dsp:cNvPr id="0" name=""/>
        <dsp:cNvSpPr/>
      </dsp:nvSpPr>
      <dsp:spPr>
        <a:xfrm>
          <a:off x="1367046" y="227609"/>
          <a:ext cx="1517046" cy="606818"/>
        </a:xfrm>
        <a:prstGeom prst="chevron">
          <a:avLst/>
        </a:prstGeom>
        <a:gradFill rotWithShape="0">
          <a:gsLst>
            <a:gs pos="0">
              <a:schemeClr val="accent6">
                <a:hueOff val="0"/>
                <a:satOff val="0"/>
                <a:lumOff val="0"/>
                <a:alphaOff val="0"/>
                <a:shade val="51000"/>
                <a:satMod val="130000"/>
              </a:schemeClr>
            </a:gs>
            <a:gs pos="80000">
              <a:schemeClr val="accent6">
                <a:hueOff val="0"/>
                <a:satOff val="0"/>
                <a:lumOff val="0"/>
                <a:alphaOff val="0"/>
                <a:shade val="93000"/>
                <a:satMod val="130000"/>
              </a:schemeClr>
            </a:gs>
            <a:gs pos="100000">
              <a:schemeClr val="accent6">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4008" tIns="21336" rIns="21336" bIns="21336" numCol="1" spcCol="1270" anchor="ctr" anchorCtr="0">
          <a:noAutofit/>
        </a:bodyPr>
        <a:lstStyle/>
        <a:p>
          <a:pPr marL="0" lvl="0" indent="0" algn="ctr" defTabSz="711200">
            <a:lnSpc>
              <a:spcPct val="90000"/>
            </a:lnSpc>
            <a:spcBef>
              <a:spcPct val="0"/>
            </a:spcBef>
            <a:spcAft>
              <a:spcPct val="35000"/>
            </a:spcAft>
            <a:buNone/>
          </a:pPr>
          <a:r>
            <a:rPr lang="en-US" sz="1600" kern="1200" dirty="0"/>
            <a:t>First Iteration</a:t>
          </a:r>
        </a:p>
      </dsp:txBody>
      <dsp:txXfrm>
        <a:off x="1670455" y="227609"/>
        <a:ext cx="910228" cy="606818"/>
      </dsp:txXfrm>
    </dsp:sp>
    <dsp:sp modelId="{B9F4E3A8-2659-40F3-BFAE-CFFD6390CE9B}">
      <dsp:nvSpPr>
        <dsp:cNvPr id="0" name=""/>
        <dsp:cNvSpPr/>
      </dsp:nvSpPr>
      <dsp:spPr>
        <a:xfrm>
          <a:off x="2732389" y="227609"/>
          <a:ext cx="1517046" cy="606818"/>
        </a:xfrm>
        <a:prstGeom prst="chevron">
          <a:avLst/>
        </a:prstGeom>
        <a:gradFill rotWithShape="0">
          <a:gsLst>
            <a:gs pos="0">
              <a:schemeClr val="accent6">
                <a:hueOff val="0"/>
                <a:satOff val="0"/>
                <a:lumOff val="0"/>
                <a:alphaOff val="0"/>
                <a:shade val="51000"/>
                <a:satMod val="130000"/>
              </a:schemeClr>
            </a:gs>
            <a:gs pos="80000">
              <a:schemeClr val="accent6">
                <a:hueOff val="0"/>
                <a:satOff val="0"/>
                <a:lumOff val="0"/>
                <a:alphaOff val="0"/>
                <a:shade val="93000"/>
                <a:satMod val="130000"/>
              </a:schemeClr>
            </a:gs>
            <a:gs pos="100000">
              <a:schemeClr val="accent6">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4008" tIns="21336" rIns="21336" bIns="21336" numCol="1" spcCol="1270" anchor="ctr" anchorCtr="0">
          <a:noAutofit/>
        </a:bodyPr>
        <a:lstStyle/>
        <a:p>
          <a:pPr marL="0" lvl="0" indent="0" algn="ctr" defTabSz="711200">
            <a:lnSpc>
              <a:spcPct val="90000"/>
            </a:lnSpc>
            <a:spcBef>
              <a:spcPct val="0"/>
            </a:spcBef>
            <a:spcAft>
              <a:spcPct val="35000"/>
            </a:spcAft>
            <a:buNone/>
          </a:pPr>
          <a:r>
            <a:rPr lang="en-US" sz="1600" kern="1200" dirty="0"/>
            <a:t>Early</a:t>
          </a:r>
          <a:br>
            <a:rPr lang="en-US" sz="1600" kern="1200" dirty="0"/>
          </a:br>
          <a:r>
            <a:rPr lang="en-US" sz="1600" kern="1200" dirty="0"/>
            <a:t>Iterations</a:t>
          </a:r>
        </a:p>
      </dsp:txBody>
      <dsp:txXfrm>
        <a:off x="3035798" y="227609"/>
        <a:ext cx="910228" cy="606818"/>
      </dsp:txXfrm>
    </dsp:sp>
    <dsp:sp modelId="{98877FBE-313C-498A-8C6B-EAC5605992B3}">
      <dsp:nvSpPr>
        <dsp:cNvPr id="0" name=""/>
        <dsp:cNvSpPr/>
      </dsp:nvSpPr>
      <dsp:spPr>
        <a:xfrm>
          <a:off x="4097731" y="227609"/>
          <a:ext cx="1517046" cy="606818"/>
        </a:xfrm>
        <a:prstGeom prst="chevron">
          <a:avLst/>
        </a:prstGeom>
        <a:gradFill rotWithShape="0">
          <a:gsLst>
            <a:gs pos="0">
              <a:schemeClr val="accent6">
                <a:hueOff val="0"/>
                <a:satOff val="0"/>
                <a:lumOff val="0"/>
                <a:alphaOff val="0"/>
                <a:shade val="51000"/>
                <a:satMod val="130000"/>
              </a:schemeClr>
            </a:gs>
            <a:gs pos="80000">
              <a:schemeClr val="accent6">
                <a:hueOff val="0"/>
                <a:satOff val="0"/>
                <a:lumOff val="0"/>
                <a:alphaOff val="0"/>
                <a:shade val="93000"/>
                <a:satMod val="130000"/>
              </a:schemeClr>
            </a:gs>
            <a:gs pos="100000">
              <a:schemeClr val="accent6">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4008" tIns="21336" rIns="21336" bIns="21336" numCol="1" spcCol="1270" anchor="ctr" anchorCtr="0">
          <a:noAutofit/>
        </a:bodyPr>
        <a:lstStyle/>
        <a:p>
          <a:pPr marL="0" lvl="0" indent="0" algn="ctr" defTabSz="711200">
            <a:lnSpc>
              <a:spcPct val="90000"/>
            </a:lnSpc>
            <a:spcBef>
              <a:spcPct val="0"/>
            </a:spcBef>
            <a:spcAft>
              <a:spcPct val="35000"/>
            </a:spcAft>
            <a:buNone/>
          </a:pPr>
          <a:r>
            <a:rPr lang="en-US" sz="1600" kern="1200" dirty="0"/>
            <a:t>Testing</a:t>
          </a:r>
        </a:p>
      </dsp:txBody>
      <dsp:txXfrm>
        <a:off x="4401140" y="227609"/>
        <a:ext cx="910228" cy="606818"/>
      </dsp:txXfrm>
    </dsp:sp>
    <dsp:sp modelId="{D26246B6-19D5-43C3-B50C-DDE936425CC3}">
      <dsp:nvSpPr>
        <dsp:cNvPr id="0" name=""/>
        <dsp:cNvSpPr/>
      </dsp:nvSpPr>
      <dsp:spPr>
        <a:xfrm>
          <a:off x="5463073" y="227609"/>
          <a:ext cx="1517046" cy="606818"/>
        </a:xfrm>
        <a:prstGeom prst="chevron">
          <a:avLst/>
        </a:prstGeom>
        <a:gradFill rotWithShape="0">
          <a:gsLst>
            <a:gs pos="0">
              <a:schemeClr val="accent6">
                <a:hueOff val="0"/>
                <a:satOff val="0"/>
                <a:lumOff val="0"/>
                <a:alphaOff val="0"/>
                <a:shade val="51000"/>
                <a:satMod val="130000"/>
              </a:schemeClr>
            </a:gs>
            <a:gs pos="80000">
              <a:schemeClr val="accent6">
                <a:hueOff val="0"/>
                <a:satOff val="0"/>
                <a:lumOff val="0"/>
                <a:alphaOff val="0"/>
                <a:shade val="93000"/>
                <a:satMod val="130000"/>
              </a:schemeClr>
            </a:gs>
            <a:gs pos="100000">
              <a:schemeClr val="accent6">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4008" tIns="21336" rIns="21336" bIns="21336" numCol="1" spcCol="1270" anchor="ctr" anchorCtr="0">
          <a:noAutofit/>
        </a:bodyPr>
        <a:lstStyle/>
        <a:p>
          <a:pPr marL="0" lvl="0" indent="0" algn="ctr" defTabSz="711200">
            <a:lnSpc>
              <a:spcPct val="90000"/>
            </a:lnSpc>
            <a:spcBef>
              <a:spcPct val="0"/>
            </a:spcBef>
            <a:spcAft>
              <a:spcPct val="35000"/>
            </a:spcAft>
            <a:buNone/>
          </a:pPr>
          <a:r>
            <a:rPr lang="en-US" sz="1600" kern="1200" dirty="0"/>
            <a:t>Enforcing</a:t>
          </a:r>
        </a:p>
      </dsp:txBody>
      <dsp:txXfrm>
        <a:off x="5766482" y="227609"/>
        <a:ext cx="910228" cy="606818"/>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14</xdr:col>
      <xdr:colOff>457200</xdr:colOff>
      <xdr:row>6</xdr:row>
      <xdr:rowOff>0</xdr:rowOff>
    </xdr:to>
    <xdr:sp macro="" textlink="">
      <xdr:nvSpPr>
        <xdr:cNvPr id="2" name="Title 1"/>
        <xdr:cNvSpPr>
          <a:spLocks noGrp="1"/>
        </xdr:cNvSpPr>
      </xdr:nvSpPr>
      <xdr:spPr>
        <a:xfrm>
          <a:off x="762000" y="4857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000" b="1" kern="1200">
              <a:solidFill>
                <a:schemeClr val="accent6">
                  <a:lumMod val="75000"/>
                </a:schemeClr>
              </a:solidFill>
              <a:latin typeface="Tahoma" panose="020B0604030504040204" pitchFamily="34" charset="0"/>
              <a:ea typeface="Tahoma" panose="020B0604030504040204" pitchFamily="34" charset="0"/>
              <a:cs typeface="Tahoma" panose="020B0604030504040204" pitchFamily="34" charset="0"/>
            </a:defRPr>
          </a:lvl1pPr>
        </a:lstStyle>
        <a:p>
          <a:pPr algn="l"/>
          <a:r>
            <a:rPr lang="en-US"/>
            <a:t>i</a:t>
          </a:r>
          <a:r>
            <a:rPr lang="en-US">
              <a:solidFill>
                <a:schemeClr val="accent6">
                  <a:lumMod val="50000"/>
                </a:schemeClr>
              </a:solidFill>
            </a:rPr>
            <a:t>nfo</a:t>
          </a:r>
          <a:r>
            <a:rPr lang="en-US"/>
            <a:t>t</a:t>
          </a:r>
          <a:r>
            <a:rPr lang="en-US">
              <a:solidFill>
                <a:schemeClr val="accent6">
                  <a:lumMod val="50000"/>
                </a:schemeClr>
              </a:solidFill>
            </a:rPr>
            <a:t>ex</a:t>
          </a:r>
          <a:r>
            <a:rPr lang="en-US"/>
            <a:t> CMM</a:t>
          </a:r>
        </a:p>
      </xdr:txBody>
    </xdr:sp>
    <xdr:clientData/>
  </xdr:twoCellAnchor>
  <xdr:twoCellAnchor>
    <xdr:from>
      <xdr:col>1</xdr:col>
      <xdr:colOff>0</xdr:colOff>
      <xdr:row>4</xdr:row>
      <xdr:rowOff>85725</xdr:rowOff>
    </xdr:from>
    <xdr:to>
      <xdr:col>4</xdr:col>
      <xdr:colOff>38100</xdr:colOff>
      <xdr:row>11</xdr:row>
      <xdr:rowOff>9525</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ColWidth="9.1328125" defaultRowHeight="12.75" x14ac:dyDescent="0.35"/>
  <cols>
    <col min="1" max="1" width="183.1328125" style="35" customWidth="1"/>
    <col min="2" max="16384" width="9.1328125" style="35"/>
  </cols>
  <sheetData>
    <row r="1" spans="1:1" ht="409.5" x14ac:dyDescent="0.35">
      <c r="A1" s="68" t="s">
        <v>67</v>
      </c>
    </row>
    <row r="2" spans="1:1" ht="14.25" x14ac:dyDescent="0.45">
      <c r="A2" s="69"/>
    </row>
    <row r="3" spans="1:1" ht="14.25" x14ac:dyDescent="0.45">
      <c r="A3" s="69"/>
    </row>
    <row r="4" spans="1:1" ht="15" x14ac:dyDescent="0.35">
      <c r="A4" s="70" t="s">
        <v>68</v>
      </c>
    </row>
    <row r="5" spans="1:1" ht="15" x14ac:dyDescent="0.35">
      <c r="A5" s="70"/>
    </row>
    <row r="6" spans="1:1" ht="15.4" x14ac:dyDescent="0.35">
      <c r="A6" s="70" t="s">
        <v>104</v>
      </c>
    </row>
    <row r="7" spans="1:1" ht="15.4" x14ac:dyDescent="0.35">
      <c r="A7" s="70" t="s">
        <v>102</v>
      </c>
    </row>
    <row r="8" spans="1:1" ht="15.4" x14ac:dyDescent="0.35">
      <c r="A8" s="70" t="s">
        <v>103</v>
      </c>
    </row>
    <row r="9" spans="1:1" ht="15.4" x14ac:dyDescent="0.35">
      <c r="A9" s="71"/>
    </row>
    <row r="10" spans="1:1" ht="15.4" x14ac:dyDescent="0.35">
      <c r="A10" s="71"/>
    </row>
    <row r="11" spans="1:1" ht="15.4" x14ac:dyDescent="0.35">
      <c r="A11" s="70" t="s">
        <v>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D18"/>
  <sheetViews>
    <sheetView topLeftCell="A2" workbookViewId="0">
      <selection activeCell="J14" sqref="J14"/>
    </sheetView>
  </sheetViews>
  <sheetFormatPr defaultRowHeight="12.75" x14ac:dyDescent="0.35"/>
  <cols>
    <col min="1" max="1" width="2.59765625" customWidth="1"/>
    <col min="2" max="2" width="8.3984375" bestFit="1" customWidth="1"/>
    <col min="3" max="3" width="13.3984375" bestFit="1" customWidth="1"/>
    <col min="4" max="4" width="75.3984375" customWidth="1"/>
  </cols>
  <sheetData>
    <row r="11" spans="2:4" ht="13.15" thickBot="1" x14ac:dyDescent="0.4"/>
    <row r="12" spans="2:4" ht="27" thickTop="1" thickBot="1" x14ac:dyDescent="0.4">
      <c r="B12" s="110" t="s">
        <v>56</v>
      </c>
      <c r="C12" s="111" t="s">
        <v>57</v>
      </c>
      <c r="D12" s="112" t="s">
        <v>58</v>
      </c>
    </row>
    <row r="13" spans="2:4" ht="25.9" thickBot="1" x14ac:dyDescent="0.4">
      <c r="B13" s="61">
        <v>1</v>
      </c>
      <c r="C13" s="62" t="s">
        <v>83</v>
      </c>
      <c r="D13" s="63" t="s">
        <v>82</v>
      </c>
    </row>
    <row r="14" spans="2:4" ht="76.900000000000006" thickBot="1" x14ac:dyDescent="0.4">
      <c r="B14" s="61">
        <v>2</v>
      </c>
      <c r="C14" s="62" t="s">
        <v>59</v>
      </c>
      <c r="D14" s="63" t="s">
        <v>60</v>
      </c>
    </row>
    <row r="15" spans="2:4" ht="102.4" thickBot="1" x14ac:dyDescent="0.4">
      <c r="B15" s="61">
        <v>3</v>
      </c>
      <c r="C15" s="62" t="s">
        <v>61</v>
      </c>
      <c r="D15" s="63" t="s">
        <v>62</v>
      </c>
    </row>
    <row r="16" spans="2:4" ht="38.65" thickBot="1" x14ac:dyDescent="0.4">
      <c r="B16" s="61">
        <v>4</v>
      </c>
      <c r="C16" s="62" t="s">
        <v>63</v>
      </c>
      <c r="D16" s="63" t="s">
        <v>64</v>
      </c>
    </row>
    <row r="17" spans="2:4" ht="38.65" thickBot="1" x14ac:dyDescent="0.4">
      <c r="B17" s="65">
        <v>5</v>
      </c>
      <c r="C17" s="66" t="s">
        <v>65</v>
      </c>
      <c r="D17" s="67" t="s">
        <v>66</v>
      </c>
    </row>
    <row r="18" spans="2:4" ht="13.15" thickTop="1"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Normal="100" zoomScaleSheetLayoutView="100" workbookViewId="0">
      <selection activeCell="C10" sqref="C10"/>
    </sheetView>
  </sheetViews>
  <sheetFormatPr defaultRowHeight="13.15" x14ac:dyDescent="0.35"/>
  <cols>
    <col min="1" max="1" width="7.1328125" style="9" customWidth="1"/>
    <col min="2" max="2" width="45.73046875" style="1" customWidth="1"/>
    <col min="3" max="3" width="45.73046875" style="8" customWidth="1"/>
    <col min="4" max="4" width="11.73046875" style="2" hidden="1" customWidth="1"/>
    <col min="5" max="7" width="11.73046875" style="2" customWidth="1"/>
    <col min="8" max="8" width="11.73046875" style="2" hidden="1" customWidth="1"/>
    <col min="9" max="9" width="11.73046875" style="2" customWidth="1"/>
    <col min="10" max="10" width="11.73046875" style="2" hidden="1" customWidth="1"/>
  </cols>
  <sheetData>
    <row r="1" spans="1:10" ht="15" x14ac:dyDescent="0.4">
      <c r="A1" s="118" t="s">
        <v>53</v>
      </c>
      <c r="B1" s="118"/>
      <c r="C1" s="118"/>
      <c r="D1" s="118"/>
      <c r="E1" s="118"/>
      <c r="F1" s="118"/>
      <c r="G1" s="118"/>
      <c r="H1" s="118"/>
      <c r="I1" s="118"/>
      <c r="J1" s="118"/>
    </row>
    <row r="2" spans="1:10" ht="15" x14ac:dyDescent="0.4">
      <c r="A2" s="128" t="s">
        <v>54</v>
      </c>
      <c r="B2" s="128"/>
      <c r="C2" s="128"/>
      <c r="D2" s="128"/>
      <c r="E2" s="128"/>
      <c r="F2" s="128"/>
      <c r="G2" s="128"/>
      <c r="H2" s="128"/>
      <c r="I2" s="128"/>
      <c r="J2" s="128"/>
    </row>
    <row r="3" spans="1:10" ht="12.75" x14ac:dyDescent="0.35">
      <c r="A3" s="121" t="s">
        <v>70</v>
      </c>
      <c r="B3" s="121"/>
      <c r="C3" s="121"/>
      <c r="D3" s="121"/>
      <c r="E3" s="121"/>
      <c r="F3" s="121"/>
      <c r="G3" s="121"/>
      <c r="H3" s="121"/>
      <c r="I3" s="121"/>
      <c r="J3" s="121"/>
    </row>
    <row r="4" spans="1:10" x14ac:dyDescent="0.4">
      <c r="A4" s="120"/>
      <c r="B4" s="120"/>
      <c r="C4" s="120"/>
      <c r="D4" s="120"/>
      <c r="E4" s="120"/>
      <c r="F4" s="120"/>
      <c r="G4" s="120"/>
      <c r="H4" s="120"/>
      <c r="I4" s="120"/>
      <c r="J4" s="120"/>
    </row>
    <row r="5" spans="1:10" x14ac:dyDescent="0.4">
      <c r="A5" s="122" t="s">
        <v>47</v>
      </c>
      <c r="B5" s="122"/>
      <c r="C5" s="119" t="s">
        <v>48</v>
      </c>
      <c r="D5" s="119"/>
      <c r="E5" s="119"/>
      <c r="F5" s="119"/>
      <c r="G5" s="119"/>
      <c r="H5" s="119"/>
      <c r="I5" s="119"/>
      <c r="J5" s="119"/>
    </row>
    <row r="6" spans="1:10" x14ac:dyDescent="0.4">
      <c r="A6" s="119" t="s">
        <v>55</v>
      </c>
      <c r="B6" s="119"/>
      <c r="C6" s="119"/>
      <c r="D6" s="119"/>
      <c r="E6" s="119"/>
      <c r="F6" s="119"/>
      <c r="G6" s="119"/>
      <c r="H6" s="119"/>
      <c r="I6" s="119"/>
      <c r="J6" s="119"/>
    </row>
    <row r="7" spans="1:10" x14ac:dyDescent="0.4">
      <c r="A7" s="122"/>
      <c r="B7" s="122"/>
      <c r="C7" s="122"/>
      <c r="D7" s="122"/>
      <c r="E7" s="122"/>
      <c r="F7" s="122"/>
      <c r="G7" s="122"/>
      <c r="H7" s="122"/>
      <c r="I7" s="122"/>
      <c r="J7" s="122"/>
    </row>
    <row r="8" spans="1:10" x14ac:dyDescent="0.4">
      <c r="A8" s="126"/>
      <c r="B8" s="126"/>
      <c r="C8" s="127"/>
      <c r="D8" s="123" t="s">
        <v>2</v>
      </c>
      <c r="E8" s="124"/>
      <c r="F8" s="124"/>
      <c r="G8" s="124"/>
      <c r="H8" s="124"/>
      <c r="I8" s="124"/>
      <c r="J8" s="125"/>
    </row>
    <row r="9" spans="1:10" ht="73.5" customHeight="1" x14ac:dyDescent="0.35">
      <c r="A9" s="12" t="s">
        <v>5</v>
      </c>
      <c r="B9" s="5" t="s">
        <v>1</v>
      </c>
      <c r="C9" s="5" t="s">
        <v>0</v>
      </c>
      <c r="D9" s="10" t="s">
        <v>44</v>
      </c>
      <c r="E9" s="10" t="s">
        <v>49</v>
      </c>
      <c r="F9" s="18" t="s">
        <v>45</v>
      </c>
      <c r="G9" s="18" t="s">
        <v>46</v>
      </c>
      <c r="H9" s="10" t="s">
        <v>6</v>
      </c>
      <c r="I9" s="72" t="s">
        <v>94</v>
      </c>
      <c r="J9" s="11" t="s">
        <v>4</v>
      </c>
    </row>
    <row r="10" spans="1:10" ht="63.75" x14ac:dyDescent="0.35">
      <c r="A10" s="24">
        <v>1</v>
      </c>
      <c r="B10" s="95" t="s">
        <v>84</v>
      </c>
      <c r="C10" s="99" t="s">
        <v>98</v>
      </c>
      <c r="D10" s="6"/>
      <c r="E10" s="107">
        <v>1</v>
      </c>
      <c r="F10" s="102">
        <v>5</v>
      </c>
      <c r="G10" s="102">
        <v>5</v>
      </c>
      <c r="H10" s="19">
        <v>13</v>
      </c>
      <c r="I10" s="105">
        <f t="shared" ref="I10:I34" si="0">H10+2-+H10*E10*2/13</f>
        <v>13</v>
      </c>
      <c r="J10" s="25"/>
    </row>
    <row r="11" spans="1:10" ht="25.5" x14ac:dyDescent="0.35">
      <c r="A11" s="26">
        <v>2</v>
      </c>
      <c r="B11" s="13" t="s">
        <v>71</v>
      </c>
      <c r="C11" s="100" t="s">
        <v>99</v>
      </c>
      <c r="D11" s="3"/>
      <c r="E11" s="108">
        <v>2</v>
      </c>
      <c r="F11" s="103">
        <v>8</v>
      </c>
      <c r="G11" s="103">
        <v>5</v>
      </c>
      <c r="H11" s="20">
        <f t="shared" ref="H11:H34" si="1">IF(J11=1,0,+G11+F11)</f>
        <v>13</v>
      </c>
      <c r="I11" s="105">
        <f t="shared" si="0"/>
        <v>11</v>
      </c>
      <c r="J11" s="27"/>
    </row>
    <row r="12" spans="1:10" ht="38.25" x14ac:dyDescent="0.35">
      <c r="A12" s="26">
        <v>3</v>
      </c>
      <c r="B12" s="96" t="s">
        <v>79</v>
      </c>
      <c r="C12" s="101" t="s">
        <v>100</v>
      </c>
      <c r="D12" s="3"/>
      <c r="E12" s="108">
        <v>3</v>
      </c>
      <c r="F12" s="103">
        <v>8</v>
      </c>
      <c r="G12" s="103">
        <v>5</v>
      </c>
      <c r="H12" s="20">
        <f t="shared" si="1"/>
        <v>13</v>
      </c>
      <c r="I12" s="105">
        <f t="shared" si="0"/>
        <v>9</v>
      </c>
      <c r="J12" s="27"/>
    </row>
    <row r="13" spans="1:10" ht="51" x14ac:dyDescent="0.35">
      <c r="A13" s="26">
        <v>4</v>
      </c>
      <c r="B13" s="96" t="s">
        <v>85</v>
      </c>
      <c r="C13" s="101" t="s">
        <v>101</v>
      </c>
      <c r="D13" s="3"/>
      <c r="E13" s="108">
        <v>4</v>
      </c>
      <c r="F13" s="103">
        <v>8</v>
      </c>
      <c r="G13" s="103">
        <v>5</v>
      </c>
      <c r="H13" s="20">
        <f t="shared" si="1"/>
        <v>13</v>
      </c>
      <c r="I13" s="105">
        <f t="shared" si="0"/>
        <v>7</v>
      </c>
      <c r="J13" s="27"/>
    </row>
    <row r="14" spans="1:10" ht="51" x14ac:dyDescent="0.35">
      <c r="A14" s="26">
        <v>5</v>
      </c>
      <c r="B14" s="96" t="s">
        <v>86</v>
      </c>
      <c r="C14" s="101" t="s">
        <v>101</v>
      </c>
      <c r="D14" s="3"/>
      <c r="E14" s="108">
        <v>5</v>
      </c>
      <c r="F14" s="103">
        <v>5</v>
      </c>
      <c r="G14" s="103">
        <v>5</v>
      </c>
      <c r="H14" s="20">
        <f t="shared" si="1"/>
        <v>10</v>
      </c>
      <c r="I14" s="105">
        <f t="shared" si="0"/>
        <v>4.3076923076923075</v>
      </c>
      <c r="J14" s="27"/>
    </row>
    <row r="15" spans="1:10" ht="38.25" x14ac:dyDescent="0.35">
      <c r="A15" s="26">
        <v>6</v>
      </c>
      <c r="B15" s="13" t="s">
        <v>72</v>
      </c>
      <c r="C15" s="7"/>
      <c r="D15" s="3"/>
      <c r="E15" s="108">
        <v>1</v>
      </c>
      <c r="F15" s="103">
        <v>4</v>
      </c>
      <c r="G15" s="103">
        <v>5</v>
      </c>
      <c r="H15" s="20">
        <f t="shared" si="1"/>
        <v>9</v>
      </c>
      <c r="I15" s="105">
        <f t="shared" si="0"/>
        <v>9.615384615384615</v>
      </c>
      <c r="J15" s="27"/>
    </row>
    <row r="16" spans="1:10" ht="38.25" x14ac:dyDescent="0.35">
      <c r="A16" s="26">
        <v>7</v>
      </c>
      <c r="B16" s="13" t="s">
        <v>73</v>
      </c>
      <c r="C16" s="4"/>
      <c r="D16" s="3"/>
      <c r="E16" s="108">
        <v>1</v>
      </c>
      <c r="F16" s="103">
        <v>5</v>
      </c>
      <c r="G16" s="103">
        <v>5</v>
      </c>
      <c r="H16" s="20">
        <f t="shared" si="1"/>
        <v>10</v>
      </c>
      <c r="I16" s="105">
        <f t="shared" si="0"/>
        <v>10.461538461538462</v>
      </c>
      <c r="J16" s="27"/>
    </row>
    <row r="17" spans="1:10" ht="89.25" x14ac:dyDescent="0.35">
      <c r="A17" s="26">
        <v>8</v>
      </c>
      <c r="B17" s="96" t="s">
        <v>107</v>
      </c>
      <c r="C17" s="4"/>
      <c r="D17" s="3"/>
      <c r="E17" s="108">
        <v>1</v>
      </c>
      <c r="F17" s="103">
        <v>5</v>
      </c>
      <c r="G17" s="103">
        <v>5</v>
      </c>
      <c r="H17" s="20">
        <f t="shared" si="1"/>
        <v>10</v>
      </c>
      <c r="I17" s="105">
        <f t="shared" si="0"/>
        <v>10.461538461538462</v>
      </c>
      <c r="J17" s="27"/>
    </row>
    <row r="18" spans="1:10" ht="51" x14ac:dyDescent="0.35">
      <c r="A18" s="26">
        <v>9</v>
      </c>
      <c r="B18" s="13" t="s">
        <v>89</v>
      </c>
      <c r="C18" s="115" t="s">
        <v>109</v>
      </c>
      <c r="D18" s="3"/>
      <c r="E18" s="108">
        <v>1</v>
      </c>
      <c r="F18" s="103">
        <v>5</v>
      </c>
      <c r="G18" s="103">
        <v>5</v>
      </c>
      <c r="H18" s="20">
        <f t="shared" si="1"/>
        <v>10</v>
      </c>
      <c r="I18" s="105">
        <f t="shared" si="0"/>
        <v>10.461538461538462</v>
      </c>
      <c r="J18" s="27"/>
    </row>
    <row r="19" spans="1:10" ht="63.75" x14ac:dyDescent="0.35">
      <c r="A19" s="26">
        <v>10</v>
      </c>
      <c r="B19" s="13" t="s">
        <v>74</v>
      </c>
      <c r="C19" s="4"/>
      <c r="D19" s="3"/>
      <c r="E19" s="108">
        <v>1</v>
      </c>
      <c r="F19" s="103">
        <v>8</v>
      </c>
      <c r="G19" s="103">
        <v>5</v>
      </c>
      <c r="H19" s="20">
        <f t="shared" si="1"/>
        <v>13</v>
      </c>
      <c r="I19" s="105">
        <f t="shared" si="0"/>
        <v>13</v>
      </c>
      <c r="J19" s="27"/>
    </row>
    <row r="20" spans="1:10" x14ac:dyDescent="0.35">
      <c r="A20" s="26">
        <v>11</v>
      </c>
      <c r="B20" s="13" t="s">
        <v>90</v>
      </c>
      <c r="C20" s="4"/>
      <c r="D20" s="3"/>
      <c r="E20" s="108">
        <v>1</v>
      </c>
      <c r="F20" s="103">
        <v>7</v>
      </c>
      <c r="G20" s="103">
        <v>5</v>
      </c>
      <c r="H20" s="20">
        <f t="shared" si="1"/>
        <v>12</v>
      </c>
      <c r="I20" s="105">
        <f t="shared" si="0"/>
        <v>12.153846153846153</v>
      </c>
      <c r="J20" s="27"/>
    </row>
    <row r="21" spans="1:10" ht="25.5" x14ac:dyDescent="0.35">
      <c r="A21" s="26">
        <v>12</v>
      </c>
      <c r="B21" s="13" t="s">
        <v>75</v>
      </c>
      <c r="C21" s="4"/>
      <c r="D21" s="3"/>
      <c r="E21" s="108">
        <v>1</v>
      </c>
      <c r="F21" s="103">
        <v>6</v>
      </c>
      <c r="G21" s="103">
        <v>5</v>
      </c>
      <c r="H21" s="20">
        <f t="shared" si="1"/>
        <v>11</v>
      </c>
      <c r="I21" s="105">
        <f t="shared" si="0"/>
        <v>11.307692307692308</v>
      </c>
      <c r="J21" s="27"/>
    </row>
    <row r="22" spans="1:10" ht="25.5" x14ac:dyDescent="0.35">
      <c r="A22" s="26">
        <v>13</v>
      </c>
      <c r="B22" s="13" t="s">
        <v>76</v>
      </c>
      <c r="C22" s="4"/>
      <c r="D22" s="3"/>
      <c r="E22" s="108">
        <v>1</v>
      </c>
      <c r="F22" s="103">
        <v>5</v>
      </c>
      <c r="G22" s="103">
        <v>5</v>
      </c>
      <c r="H22" s="20">
        <f t="shared" si="1"/>
        <v>10</v>
      </c>
      <c r="I22" s="105">
        <f t="shared" si="0"/>
        <v>10.461538461538462</v>
      </c>
      <c r="J22" s="27"/>
    </row>
    <row r="23" spans="1:10" x14ac:dyDescent="0.35">
      <c r="A23" s="26">
        <v>14</v>
      </c>
      <c r="B23" s="13" t="s">
        <v>87</v>
      </c>
      <c r="C23" s="4"/>
      <c r="D23" s="3"/>
      <c r="E23" s="108">
        <v>1</v>
      </c>
      <c r="F23" s="103">
        <v>5</v>
      </c>
      <c r="G23" s="103">
        <v>5</v>
      </c>
      <c r="H23" s="20">
        <f t="shared" si="1"/>
        <v>10</v>
      </c>
      <c r="I23" s="105">
        <f t="shared" si="0"/>
        <v>10.461538461538462</v>
      </c>
      <c r="J23" s="27"/>
    </row>
    <row r="24" spans="1:10" ht="51" x14ac:dyDescent="0.35">
      <c r="A24" s="26">
        <v>15</v>
      </c>
      <c r="B24" s="96" t="s">
        <v>80</v>
      </c>
      <c r="C24" s="4"/>
      <c r="D24" s="3"/>
      <c r="E24" s="108">
        <v>1</v>
      </c>
      <c r="F24" s="103">
        <v>8</v>
      </c>
      <c r="G24" s="103">
        <v>5</v>
      </c>
      <c r="H24" s="20">
        <f t="shared" si="1"/>
        <v>13</v>
      </c>
      <c r="I24" s="105">
        <f t="shared" si="0"/>
        <v>13</v>
      </c>
      <c r="J24" s="27"/>
    </row>
    <row r="25" spans="1:10" ht="27.75" customHeight="1" x14ac:dyDescent="0.35">
      <c r="A25" s="28">
        <v>16</v>
      </c>
      <c r="B25" s="13" t="s">
        <v>91</v>
      </c>
      <c r="C25" s="7" t="s">
        <v>111</v>
      </c>
      <c r="D25" s="3"/>
      <c r="E25" s="108">
        <v>1</v>
      </c>
      <c r="F25" s="103">
        <v>5</v>
      </c>
      <c r="G25" s="103">
        <v>5</v>
      </c>
      <c r="H25" s="20">
        <f t="shared" si="1"/>
        <v>10</v>
      </c>
      <c r="I25" s="105">
        <f t="shared" si="0"/>
        <v>10.461538461538462</v>
      </c>
      <c r="J25" s="27"/>
    </row>
    <row r="26" spans="1:10" ht="25.5" x14ac:dyDescent="0.35">
      <c r="A26" s="26">
        <v>17</v>
      </c>
      <c r="B26" s="13" t="s">
        <v>92</v>
      </c>
      <c r="C26" s="7"/>
      <c r="D26" s="3"/>
      <c r="E26" s="108">
        <v>1</v>
      </c>
      <c r="F26" s="103">
        <v>5</v>
      </c>
      <c r="G26" s="103">
        <v>5</v>
      </c>
      <c r="H26" s="20">
        <f t="shared" si="1"/>
        <v>10</v>
      </c>
      <c r="I26" s="105">
        <f t="shared" si="0"/>
        <v>10.461538461538462</v>
      </c>
      <c r="J26" s="27"/>
    </row>
    <row r="27" spans="1:10" ht="63.75" x14ac:dyDescent="0.35">
      <c r="A27" s="26">
        <v>18</v>
      </c>
      <c r="B27" s="13" t="s">
        <v>112</v>
      </c>
      <c r="C27" s="7"/>
      <c r="D27" s="3"/>
      <c r="E27" s="108">
        <v>1</v>
      </c>
      <c r="F27" s="103">
        <v>7</v>
      </c>
      <c r="G27" s="103">
        <v>5</v>
      </c>
      <c r="H27" s="20">
        <f t="shared" si="1"/>
        <v>12</v>
      </c>
      <c r="I27" s="105">
        <f t="shared" si="0"/>
        <v>12.153846153846153</v>
      </c>
      <c r="J27" s="27"/>
    </row>
    <row r="28" spans="1:10" ht="89.25" x14ac:dyDescent="0.35">
      <c r="A28" s="26">
        <v>19</v>
      </c>
      <c r="B28" s="13" t="s">
        <v>113</v>
      </c>
      <c r="C28" s="7"/>
      <c r="D28" s="3"/>
      <c r="E28" s="108">
        <v>1</v>
      </c>
      <c r="F28" s="103">
        <v>5</v>
      </c>
      <c r="G28" s="103">
        <v>5</v>
      </c>
      <c r="H28" s="20">
        <f t="shared" si="1"/>
        <v>10</v>
      </c>
      <c r="I28" s="105">
        <f t="shared" si="0"/>
        <v>10.461538461538462</v>
      </c>
      <c r="J28" s="27"/>
    </row>
    <row r="29" spans="1:10" ht="25.5" x14ac:dyDescent="0.35">
      <c r="A29" s="26">
        <v>20</v>
      </c>
      <c r="B29" s="13" t="s">
        <v>77</v>
      </c>
      <c r="C29" s="7"/>
      <c r="D29" s="3"/>
      <c r="E29" s="108">
        <v>1</v>
      </c>
      <c r="F29" s="103">
        <v>6</v>
      </c>
      <c r="G29" s="103">
        <v>5</v>
      </c>
      <c r="H29" s="20">
        <f t="shared" si="1"/>
        <v>11</v>
      </c>
      <c r="I29" s="105">
        <f t="shared" si="0"/>
        <v>11.307692307692308</v>
      </c>
      <c r="J29" s="27"/>
    </row>
    <row r="30" spans="1:10" ht="89.25" x14ac:dyDescent="0.35">
      <c r="A30" s="26">
        <v>21</v>
      </c>
      <c r="B30" s="13" t="s">
        <v>110</v>
      </c>
      <c r="C30" s="101" t="s">
        <v>111</v>
      </c>
      <c r="D30" s="3"/>
      <c r="E30" s="108">
        <v>1</v>
      </c>
      <c r="F30" s="103">
        <v>7</v>
      </c>
      <c r="G30" s="103">
        <v>5</v>
      </c>
      <c r="H30" s="20">
        <f t="shared" si="1"/>
        <v>12</v>
      </c>
      <c r="I30" s="105">
        <f t="shared" si="0"/>
        <v>12.153846153846153</v>
      </c>
      <c r="J30" s="27"/>
    </row>
    <row r="31" spans="1:10" ht="25.5" x14ac:dyDescent="0.35">
      <c r="A31" s="26">
        <v>22</v>
      </c>
      <c r="B31" s="13" t="s">
        <v>88</v>
      </c>
      <c r="C31" s="101" t="s">
        <v>93</v>
      </c>
      <c r="D31" s="3"/>
      <c r="E31" s="108">
        <v>1</v>
      </c>
      <c r="F31" s="103">
        <v>7</v>
      </c>
      <c r="G31" s="103">
        <v>5</v>
      </c>
      <c r="H31" s="20">
        <f t="shared" si="1"/>
        <v>12</v>
      </c>
      <c r="I31" s="105">
        <f t="shared" si="0"/>
        <v>12.153846153846153</v>
      </c>
      <c r="J31" s="27"/>
    </row>
    <row r="32" spans="1:10" ht="25.5" x14ac:dyDescent="0.35">
      <c r="A32" s="113">
        <v>23</v>
      </c>
      <c r="B32" s="114" t="s">
        <v>105</v>
      </c>
      <c r="C32" s="115"/>
      <c r="D32" s="116"/>
      <c r="E32" s="108">
        <v>1</v>
      </c>
      <c r="F32" s="103">
        <v>7</v>
      </c>
      <c r="G32" s="103">
        <v>5</v>
      </c>
      <c r="H32" s="20">
        <f t="shared" ref="H32:H33" si="2">IF(J32=1,0,+G32+F32)</f>
        <v>12</v>
      </c>
      <c r="I32" s="105">
        <f t="shared" ref="I32:I33" si="3">H32+2-+H32*E32*2/13</f>
        <v>12.153846153846153</v>
      </c>
      <c r="J32" s="117"/>
    </row>
    <row r="33" spans="1:10" ht="51" x14ac:dyDescent="0.35">
      <c r="A33" s="113">
        <v>24</v>
      </c>
      <c r="B33" s="114" t="s">
        <v>106</v>
      </c>
      <c r="C33" s="115" t="s">
        <v>108</v>
      </c>
      <c r="D33" s="116"/>
      <c r="E33" s="108">
        <v>1</v>
      </c>
      <c r="F33" s="103">
        <v>7</v>
      </c>
      <c r="G33" s="103">
        <v>5</v>
      </c>
      <c r="H33" s="20">
        <f t="shared" si="2"/>
        <v>12</v>
      </c>
      <c r="I33" s="105">
        <f t="shared" si="3"/>
        <v>12.153846153846153</v>
      </c>
      <c r="J33" s="117"/>
    </row>
    <row r="34" spans="1:10" ht="38.25" x14ac:dyDescent="0.35">
      <c r="A34" s="29">
        <v>25</v>
      </c>
      <c r="B34" s="97" t="s">
        <v>78</v>
      </c>
      <c r="C34" s="30"/>
      <c r="D34" s="31"/>
      <c r="E34" s="109">
        <v>1</v>
      </c>
      <c r="F34" s="104">
        <v>6</v>
      </c>
      <c r="G34" s="104">
        <v>5</v>
      </c>
      <c r="H34" s="32">
        <f t="shared" si="1"/>
        <v>11</v>
      </c>
      <c r="I34" s="106">
        <f t="shared" si="0"/>
        <v>11.307692307692308</v>
      </c>
      <c r="J34" s="33"/>
    </row>
    <row r="35" spans="1:10" x14ac:dyDescent="0.35">
      <c r="A35" s="21"/>
      <c r="B35" s="17"/>
      <c r="C35" s="22"/>
      <c r="D35" s="23"/>
      <c r="E35" s="23"/>
      <c r="F35" s="23"/>
      <c r="G35" s="23"/>
      <c r="H35" s="23"/>
      <c r="I35" s="23"/>
      <c r="J35" s="23"/>
    </row>
    <row r="36" spans="1:10" x14ac:dyDescent="0.35">
      <c r="A36" s="14" t="s">
        <v>40</v>
      </c>
      <c r="B36" s="13"/>
      <c r="C36" s="7"/>
      <c r="D36" s="3"/>
      <c r="E36" s="3"/>
      <c r="F36" s="3"/>
      <c r="G36" s="3"/>
      <c r="H36" s="3"/>
      <c r="I36" s="3"/>
      <c r="J36" s="3"/>
    </row>
    <row r="37" spans="1:10" ht="12.75" x14ac:dyDescent="0.35">
      <c r="A37" s="15">
        <f>SUM(H10:H34)</f>
        <v>282</v>
      </c>
      <c r="B37" s="34" t="s">
        <v>52</v>
      </c>
      <c r="C37" s="7"/>
      <c r="D37" s="3"/>
      <c r="E37" s="3"/>
      <c r="F37" s="3"/>
      <c r="G37" s="3"/>
      <c r="H37" s="3"/>
      <c r="I37" s="3"/>
      <c r="J37" s="3"/>
    </row>
    <row r="38" spans="1:10" ht="12.75" x14ac:dyDescent="0.35">
      <c r="A38" s="15">
        <f>SUM(I10:I34)</f>
        <v>270.46153846153851</v>
      </c>
      <c r="B38" s="34" t="s">
        <v>95</v>
      </c>
      <c r="C38" s="7"/>
      <c r="D38" s="3"/>
      <c r="E38" s="3"/>
      <c r="F38" s="3"/>
      <c r="G38" s="3"/>
      <c r="H38" s="3"/>
      <c r="I38" s="3"/>
      <c r="J38" s="3"/>
    </row>
    <row r="39" spans="1:10" ht="12.75" x14ac:dyDescent="0.35">
      <c r="A39" s="3">
        <f>COUNT(A10:A34)</f>
        <v>25</v>
      </c>
      <c r="B39" s="4" t="s">
        <v>51</v>
      </c>
      <c r="C39" s="7"/>
      <c r="D39" s="3"/>
      <c r="E39" s="3"/>
      <c r="F39" s="3"/>
      <c r="G39" s="3"/>
      <c r="H39" s="3"/>
      <c r="I39" s="3"/>
      <c r="J39" s="3"/>
    </row>
    <row r="40" spans="1:10" ht="12.75" x14ac:dyDescent="0.35">
      <c r="A40" s="3">
        <f>+A38/A39</f>
        <v>10.818461538461541</v>
      </c>
      <c r="B40" s="4" t="s">
        <v>96</v>
      </c>
      <c r="C40" s="7"/>
      <c r="D40" s="3"/>
      <c r="E40" s="3"/>
      <c r="F40" s="3"/>
      <c r="G40" s="3"/>
      <c r="H40" s="3"/>
      <c r="I40" s="3"/>
      <c r="J40" s="3"/>
    </row>
    <row r="41" spans="1:10" ht="12.75" x14ac:dyDescent="0.35">
      <c r="A41" s="15">
        <f>A37/A44</f>
        <v>11.28</v>
      </c>
      <c r="B41" s="4" t="s">
        <v>81</v>
      </c>
      <c r="C41" s="7"/>
      <c r="D41" s="3"/>
      <c r="E41" s="3"/>
      <c r="F41" s="3"/>
      <c r="G41" s="3"/>
      <c r="H41" s="3"/>
      <c r="I41" s="3"/>
      <c r="J41" s="3"/>
    </row>
    <row r="42" spans="1:10" ht="12.75" x14ac:dyDescent="0.35">
      <c r="A42" s="15"/>
      <c r="B42" s="4"/>
      <c r="C42" s="7"/>
      <c r="D42" s="3"/>
      <c r="E42" s="3"/>
      <c r="F42" s="3"/>
      <c r="G42" s="3"/>
      <c r="H42" s="3"/>
      <c r="I42" s="3"/>
      <c r="J42" s="3"/>
    </row>
    <row r="43" spans="1:10" ht="12.75" x14ac:dyDescent="0.35">
      <c r="A43" s="3">
        <f>COUNT(D10:D34)</f>
        <v>0</v>
      </c>
      <c r="B43" s="4" t="s">
        <v>42</v>
      </c>
      <c r="C43" s="7"/>
      <c r="D43" s="3"/>
      <c r="E43" s="3"/>
      <c r="F43" s="3"/>
      <c r="G43" s="3"/>
      <c r="H43" s="3"/>
      <c r="I43" s="3"/>
      <c r="J43" s="3"/>
    </row>
    <row r="44" spans="1:10" ht="12.75" x14ac:dyDescent="0.35">
      <c r="A44" s="3">
        <f>A39-A43-A45</f>
        <v>25</v>
      </c>
      <c r="B44" s="4" t="s">
        <v>41</v>
      </c>
      <c r="C44" s="7"/>
      <c r="D44" s="3"/>
      <c r="E44" s="3"/>
      <c r="F44" s="3"/>
      <c r="G44" s="3"/>
      <c r="H44" s="3"/>
      <c r="I44" s="3"/>
      <c r="J44" s="3"/>
    </row>
    <row r="45" spans="1:10" ht="12.75" x14ac:dyDescent="0.35">
      <c r="A45" s="3">
        <f>SUM(J10:J34)</f>
        <v>0</v>
      </c>
      <c r="B45" s="4" t="s">
        <v>43</v>
      </c>
      <c r="C45" s="7"/>
      <c r="D45" s="3"/>
      <c r="E45" s="3"/>
      <c r="F45" s="3"/>
      <c r="G45" s="3"/>
      <c r="H45" s="3"/>
      <c r="I45" s="3"/>
      <c r="J45" s="3"/>
    </row>
    <row r="46" spans="1:10" ht="12.75" x14ac:dyDescent="0.35">
      <c r="A46" s="3"/>
      <c r="B46" s="4"/>
      <c r="C46" s="7"/>
      <c r="D46" s="3"/>
      <c r="E46" s="3"/>
      <c r="F46" s="3"/>
      <c r="G46" s="3"/>
      <c r="H46" s="3"/>
      <c r="I46" s="3"/>
      <c r="J46" s="3"/>
    </row>
    <row r="47" spans="1:10" ht="12.75" x14ac:dyDescent="0.35">
      <c r="A47" s="16">
        <f>+A43/A39</f>
        <v>0</v>
      </c>
      <c r="B47" s="4" t="s">
        <v>3</v>
      </c>
      <c r="C47" s="7"/>
      <c r="D47" s="3"/>
      <c r="E47" s="3"/>
      <c r="F47" s="3"/>
      <c r="G47" s="3"/>
      <c r="H47" s="3"/>
      <c r="I47" s="98" t="s">
        <v>97</v>
      </c>
      <c r="J47" s="98"/>
    </row>
  </sheetData>
  <autoFilter ref="A9:J9">
    <sortState ref="A10:J33">
      <sortCondition ref="A9"/>
    </sortState>
  </autoFilter>
  <mergeCells count="10">
    <mergeCell ref="A7:J7"/>
    <mergeCell ref="A5:B5"/>
    <mergeCell ref="D8:J8"/>
    <mergeCell ref="A8:C8"/>
    <mergeCell ref="A2:J2"/>
    <mergeCell ref="A1:J1"/>
    <mergeCell ref="A6:J6"/>
    <mergeCell ref="C5:J5"/>
    <mergeCell ref="A4:J4"/>
    <mergeCell ref="A3:J3"/>
  </mergeCells>
  <phoneticPr fontId="1" type="noConversion"/>
  <printOptions horizontalCentered="1"/>
  <pageMargins left="0.3" right="0.3" top="0.75" bottom="1" header="0.5" footer="0.5"/>
  <pageSetup scale="93" fitToHeight="0" orientation="landscape" r:id="rId1"/>
  <headerFooter alignWithMargins="0">
    <oddHeader>&amp;LEstablishing a Security Culture&amp;RMaturity Assessment</oddHeader>
    <oddFooter>&amp;RPage &amp;P of &amp;N</oddFooter>
  </headerFooter>
  <rowBreaks count="2" manualBreakCount="2">
    <brk id="16" max="9" man="1"/>
    <brk id="2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22" workbookViewId="0">
      <selection activeCell="A21" sqref="A21:C26"/>
    </sheetView>
  </sheetViews>
  <sheetFormatPr defaultColWidth="9.1328125" defaultRowHeight="12.75" x14ac:dyDescent="0.35"/>
  <cols>
    <col min="1" max="1" width="8.3984375" style="35" bestFit="1" customWidth="1"/>
    <col min="2" max="2" width="13.3984375" style="35" bestFit="1" customWidth="1"/>
    <col min="3" max="3" width="41.1328125" style="35" bestFit="1" customWidth="1"/>
    <col min="4" max="5" width="9.1328125" style="35"/>
    <col min="6" max="6" width="13.3984375" style="60" bestFit="1" customWidth="1"/>
    <col min="7" max="8" width="9.1328125" style="35"/>
    <col min="9" max="9" width="13.3984375" style="35" bestFit="1" customWidth="1"/>
    <col min="10" max="16384" width="9.1328125" style="35"/>
  </cols>
  <sheetData>
    <row r="1" spans="1:9" ht="27" thickTop="1" thickBot="1" x14ac:dyDescent="0.4">
      <c r="A1" s="93" t="s">
        <v>7</v>
      </c>
      <c r="B1" s="88" t="s">
        <v>39</v>
      </c>
      <c r="C1" s="94" t="s">
        <v>8</v>
      </c>
      <c r="E1" s="87" t="s">
        <v>36</v>
      </c>
      <c r="F1" s="92" t="s">
        <v>37</v>
      </c>
      <c r="H1" s="90" t="s">
        <v>50</v>
      </c>
      <c r="I1" s="91" t="s">
        <v>37</v>
      </c>
    </row>
    <row r="2" spans="1:9" ht="13.5" thickBot="1" x14ac:dyDescent="0.45">
      <c r="A2" s="36">
        <v>1</v>
      </c>
      <c r="B2" s="37" t="s">
        <v>9</v>
      </c>
      <c r="C2" s="38" t="s">
        <v>10</v>
      </c>
      <c r="E2" s="39">
        <v>2</v>
      </c>
      <c r="F2" s="40" t="s">
        <v>15</v>
      </c>
      <c r="H2" s="80">
        <v>2</v>
      </c>
      <c r="I2" s="73" t="s">
        <v>15</v>
      </c>
    </row>
    <row r="3" spans="1:9" ht="13.5" thickBot="1" x14ac:dyDescent="0.45">
      <c r="A3" s="36">
        <v>2</v>
      </c>
      <c r="B3" s="37" t="s">
        <v>11</v>
      </c>
      <c r="C3" s="38" t="s">
        <v>12</v>
      </c>
      <c r="E3" s="41">
        <v>3</v>
      </c>
      <c r="F3" s="42" t="s">
        <v>15</v>
      </c>
      <c r="H3" s="81">
        <v>3</v>
      </c>
      <c r="I3" s="74" t="s">
        <v>15</v>
      </c>
    </row>
    <row r="4" spans="1:9" ht="13.5" thickBot="1" x14ac:dyDescent="0.45">
      <c r="A4" s="36">
        <v>3</v>
      </c>
      <c r="B4" s="37" t="s">
        <v>13</v>
      </c>
      <c r="C4" s="38" t="s">
        <v>14</v>
      </c>
      <c r="E4" s="41">
        <v>4</v>
      </c>
      <c r="F4" s="42" t="s">
        <v>15</v>
      </c>
      <c r="H4" s="81">
        <v>4</v>
      </c>
      <c r="I4" s="74" t="s">
        <v>15</v>
      </c>
    </row>
    <row r="5" spans="1:9" ht="13.5" thickBot="1" x14ac:dyDescent="0.45">
      <c r="A5" s="36">
        <v>4</v>
      </c>
      <c r="B5" s="37" t="s">
        <v>15</v>
      </c>
      <c r="C5" s="38" t="s">
        <v>16</v>
      </c>
      <c r="E5" s="41">
        <v>5</v>
      </c>
      <c r="F5" s="42" t="s">
        <v>15</v>
      </c>
      <c r="H5" s="81">
        <v>5</v>
      </c>
      <c r="I5" s="74" t="s">
        <v>15</v>
      </c>
    </row>
    <row r="6" spans="1:9" ht="13.5" thickBot="1" x14ac:dyDescent="0.45">
      <c r="A6" s="36">
        <v>5</v>
      </c>
      <c r="B6" s="37" t="s">
        <v>17</v>
      </c>
      <c r="C6" s="38" t="s">
        <v>18</v>
      </c>
      <c r="E6" s="43">
        <v>6</v>
      </c>
      <c r="F6" s="44" t="s">
        <v>15</v>
      </c>
      <c r="H6" s="80">
        <v>7</v>
      </c>
      <c r="I6" s="75" t="s">
        <v>38</v>
      </c>
    </row>
    <row r="7" spans="1:9" ht="13.5" thickBot="1" x14ac:dyDescent="0.45">
      <c r="A7" s="36">
        <v>6</v>
      </c>
      <c r="B7" s="37" t="s">
        <v>19</v>
      </c>
      <c r="C7" s="38" t="s">
        <v>20</v>
      </c>
      <c r="E7" s="45">
        <v>7</v>
      </c>
      <c r="F7" s="46" t="s">
        <v>38</v>
      </c>
      <c r="H7" s="81">
        <v>7</v>
      </c>
      <c r="I7" s="76" t="s">
        <v>38</v>
      </c>
    </row>
    <row r="8" spans="1:9" ht="13.5" thickBot="1" x14ac:dyDescent="0.45">
      <c r="A8" s="36">
        <v>7</v>
      </c>
      <c r="B8" s="37" t="s">
        <v>21</v>
      </c>
      <c r="C8" s="38" t="s">
        <v>22</v>
      </c>
      <c r="E8" s="47">
        <v>8</v>
      </c>
      <c r="F8" s="48" t="s">
        <v>38</v>
      </c>
      <c r="H8" s="81">
        <v>8</v>
      </c>
      <c r="I8" s="76" t="s">
        <v>38</v>
      </c>
    </row>
    <row r="9" spans="1:9" ht="13.5" thickBot="1" x14ac:dyDescent="0.45">
      <c r="A9" s="49">
        <v>8</v>
      </c>
      <c r="B9" s="50" t="s">
        <v>23</v>
      </c>
      <c r="C9" s="51" t="s">
        <v>24</v>
      </c>
      <c r="E9" s="52">
        <v>9</v>
      </c>
      <c r="F9" s="53" t="s">
        <v>38</v>
      </c>
      <c r="H9" s="82">
        <v>9</v>
      </c>
      <c r="I9" s="77" t="s">
        <v>38</v>
      </c>
    </row>
    <row r="10" spans="1:9" ht="13.5" thickTop="1" x14ac:dyDescent="0.4">
      <c r="E10" s="54">
        <v>10</v>
      </c>
      <c r="F10" s="55" t="s">
        <v>19</v>
      </c>
      <c r="H10" s="83">
        <v>10</v>
      </c>
      <c r="I10" s="78" t="s">
        <v>19</v>
      </c>
    </row>
    <row r="11" spans="1:9" ht="13.5" thickBot="1" x14ac:dyDescent="0.45">
      <c r="E11" s="56">
        <v>11</v>
      </c>
      <c r="F11" s="57" t="s">
        <v>19</v>
      </c>
      <c r="H11" s="84">
        <v>11</v>
      </c>
      <c r="I11" s="79" t="s">
        <v>19</v>
      </c>
    </row>
    <row r="12" spans="1:9" ht="13.15" x14ac:dyDescent="0.4">
      <c r="E12" s="54">
        <v>12</v>
      </c>
      <c r="F12" s="58" t="s">
        <v>34</v>
      </c>
      <c r="H12" s="84">
        <v>12</v>
      </c>
      <c r="I12" s="79" t="s">
        <v>19</v>
      </c>
    </row>
    <row r="13" spans="1:9" ht="13.5" thickBot="1" x14ac:dyDescent="0.45">
      <c r="E13" s="56">
        <v>13</v>
      </c>
      <c r="F13" s="59" t="s">
        <v>34</v>
      </c>
      <c r="H13" s="85">
        <v>13</v>
      </c>
      <c r="I13" s="86" t="s">
        <v>19</v>
      </c>
    </row>
    <row r="14" spans="1:9" ht="27" thickTop="1" thickBot="1" x14ac:dyDescent="0.4">
      <c r="A14" s="87" t="s">
        <v>36</v>
      </c>
      <c r="B14" s="88" t="s">
        <v>25</v>
      </c>
      <c r="C14" s="89" t="s">
        <v>8</v>
      </c>
    </row>
    <row r="15" spans="1:9" ht="25.9" thickBot="1" x14ac:dyDescent="0.4">
      <c r="A15" s="61">
        <v>1</v>
      </c>
      <c r="B15" s="62" t="s">
        <v>26</v>
      </c>
      <c r="C15" s="63" t="s">
        <v>27</v>
      </c>
      <c r="E15" s="64"/>
    </row>
    <row r="16" spans="1:9" ht="38.65" thickBot="1" x14ac:dyDescent="0.4">
      <c r="A16" s="61">
        <v>2</v>
      </c>
      <c r="B16" s="62" t="s">
        <v>28</v>
      </c>
      <c r="C16" s="63" t="s">
        <v>29</v>
      </c>
    </row>
    <row r="17" spans="1:3" ht="64.150000000000006" thickBot="1" x14ac:dyDescent="0.4">
      <c r="A17" s="61">
        <v>3</v>
      </c>
      <c r="B17" s="62" t="s">
        <v>30</v>
      </c>
      <c r="C17" s="63" t="s">
        <v>31</v>
      </c>
    </row>
    <row r="18" spans="1:3" ht="102.4" thickBot="1" x14ac:dyDescent="0.4">
      <c r="A18" s="61">
        <v>4</v>
      </c>
      <c r="B18" s="62" t="s">
        <v>32</v>
      </c>
      <c r="C18" s="63" t="s">
        <v>33</v>
      </c>
    </row>
    <row r="19" spans="1:3" ht="64.150000000000006" thickBot="1" x14ac:dyDescent="0.4">
      <c r="A19" s="65">
        <v>5</v>
      </c>
      <c r="B19" s="66" t="s">
        <v>34</v>
      </c>
      <c r="C19" s="67" t="s">
        <v>35</v>
      </c>
    </row>
    <row r="20" spans="1:3" ht="13.5" thickTop="1" thickBot="1" x14ac:dyDescent="0.4"/>
    <row r="21" spans="1:3" ht="29.25" customHeight="1" thickTop="1" thickBot="1" x14ac:dyDescent="0.4">
      <c r="A21" s="110" t="s">
        <v>56</v>
      </c>
      <c r="B21" s="111" t="s">
        <v>57</v>
      </c>
      <c r="C21" s="112" t="s">
        <v>58</v>
      </c>
    </row>
    <row r="22" spans="1:3" ht="38.65" thickBot="1" x14ac:dyDescent="0.4">
      <c r="A22" s="61">
        <v>1</v>
      </c>
      <c r="B22" s="62" t="s">
        <v>83</v>
      </c>
      <c r="C22" s="63" t="s">
        <v>82</v>
      </c>
    </row>
    <row r="23" spans="1:3" ht="140.65" thickBot="1" x14ac:dyDescent="0.4">
      <c r="A23" s="61">
        <v>2</v>
      </c>
      <c r="B23" s="62" t="s">
        <v>59</v>
      </c>
      <c r="C23" s="63" t="s">
        <v>60</v>
      </c>
    </row>
    <row r="24" spans="1:3" ht="191.65" thickBot="1" x14ac:dyDescent="0.4">
      <c r="A24" s="61">
        <v>3</v>
      </c>
      <c r="B24" s="62" t="s">
        <v>61</v>
      </c>
      <c r="C24" s="63" t="s">
        <v>62</v>
      </c>
    </row>
    <row r="25" spans="1:3" ht="76.900000000000006" thickBot="1" x14ac:dyDescent="0.4">
      <c r="A25" s="61">
        <v>4</v>
      </c>
      <c r="B25" s="62" t="s">
        <v>63</v>
      </c>
      <c r="C25" s="63" t="s">
        <v>64</v>
      </c>
    </row>
    <row r="26" spans="1:3" ht="64.150000000000006" thickBot="1" x14ac:dyDescent="0.4">
      <c r="A26" s="65">
        <v>5</v>
      </c>
      <c r="B26" s="66" t="s">
        <v>65</v>
      </c>
      <c r="C26" s="67" t="s">
        <v>66</v>
      </c>
    </row>
    <row r="27" spans="1:3" ht="13.15" thickTop="1" x14ac:dyDescent="0.35"/>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Boilerplate</vt:lpstr>
      <vt:lpstr>Maturity Levels</vt:lpstr>
      <vt:lpstr>Culture_Assessment</vt:lpstr>
      <vt:lpstr>Risk Scale</vt:lpstr>
      <vt:lpstr>Culture_Assessment!Print_Area</vt:lpstr>
      <vt:lpstr>Culture_Assessment!Print_Titles</vt:lpstr>
    </vt:vector>
  </TitlesOfParts>
  <Company>Infotex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Acceptable Use Policy Review</dc:title>
  <dc:subject>Policy Review</dc:subject>
  <dc:creator>Vigilize</dc:creator>
  <cp:keywords>Policy Gap Analysis</cp:keywords>
  <dc:description>Copyright ©  2001 infotex_x000d_
_x000d_
Policy Gap Analysis</dc:description>
  <cp:lastModifiedBy>Dan Hadaway</cp:lastModifiedBy>
  <cp:lastPrinted>2016-10-07T14:25:34Z</cp:lastPrinted>
  <dcterms:created xsi:type="dcterms:W3CDTF">2007-09-23T12:18:37Z</dcterms:created>
  <dcterms:modified xsi:type="dcterms:W3CDTF">2016-10-11T16:21:15Z</dcterms:modified>
  <cp:category>Policy Gap Analysis</cp:category>
</cp:coreProperties>
</file>